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0730" windowHeight="11760"/>
  </bookViews>
  <sheets>
    <sheet name="申請要領" sheetId="10" r:id="rId1"/>
    <sheet name="申請書" sheetId="1" r:id="rId2"/>
    <sheet name="申請書記入例 " sheetId="9" r:id="rId3"/>
    <sheet name="JASSO" sheetId="8" state="hidden" r:id="rId4"/>
    <sheet name="安否確認データ" sheetId="5" state="hidden" r:id="rId5"/>
    <sheet name="メールアドレス" sheetId="7" state="hidden" r:id="rId6"/>
    <sheet name="ドロップダウンリスト" sheetId="2" state="hidden" r:id="rId7"/>
    <sheet name="理由書" sheetId="11" r:id="rId8"/>
  </sheets>
  <externalReferences>
    <externalReference r:id="rId9"/>
    <externalReference r:id="rId10"/>
  </externalReferences>
  <definedNames>
    <definedName name="_xlnm.Print_Area" localSheetId="1">申請書!$A$1:$V$41</definedName>
    <definedName name="_xlnm.Print_Area" localSheetId="2">'申請書記入例 '!$A$1:$V$41</definedName>
  </definedNames>
  <calcPr calcId="145621"/>
</workbook>
</file>

<file path=xl/calcChain.xml><?xml version="1.0" encoding="utf-8"?>
<calcChain xmlns="http://schemas.openxmlformats.org/spreadsheetml/2006/main">
  <c r="F2" i="7" l="1"/>
  <c r="L15" i="9" l="1"/>
  <c r="Q15" i="9" s="1"/>
  <c r="AF16" i="8"/>
  <c r="AT16" i="8"/>
  <c r="AW16" i="8"/>
  <c r="BE16" i="8"/>
  <c r="CP16" i="8" s="1"/>
  <c r="BD16" i="8"/>
  <c r="CO16" i="8" s="1"/>
  <c r="BC16" i="8"/>
  <c r="CN16" i="8" s="1"/>
  <c r="BB16" i="8"/>
  <c r="BA16" i="8"/>
  <c r="CL16" i="8" s="1"/>
  <c r="AZ16" i="8"/>
  <c r="CK16" i="8" s="1"/>
  <c r="AV16" i="8"/>
  <c r="AU16" i="8"/>
  <c r="AR16" i="8"/>
  <c r="AP16" i="8"/>
  <c r="AO16" i="8"/>
  <c r="AN16" i="8"/>
  <c r="AM16" i="8"/>
  <c r="AL16" i="8"/>
  <c r="AK16" i="8"/>
  <c r="X16" i="8"/>
  <c r="V16" i="8"/>
  <c r="U16" i="8"/>
  <c r="T16" i="8"/>
  <c r="S16" i="8"/>
  <c r="R16" i="8"/>
  <c r="EC15" i="8"/>
  <c r="EB15" i="8"/>
  <c r="EE15" i="8" s="1"/>
  <c r="CP15" i="8"/>
  <c r="CO15" i="8"/>
  <c r="CN15" i="8"/>
  <c r="CM15" i="8"/>
  <c r="CL15" i="8"/>
  <c r="CK15" i="8"/>
  <c r="BF15" i="8"/>
  <c r="AS15" i="8"/>
  <c r="CG15" i="8" s="1"/>
  <c r="CZ72" i="8"/>
  <c r="CX72" i="8"/>
  <c r="CR72" i="8"/>
  <c r="CP72" i="8"/>
  <c r="CO72" i="8"/>
  <c r="CN72" i="8"/>
  <c r="CM72" i="8"/>
  <c r="CL72" i="8"/>
  <c r="BG72" i="8" s="1"/>
  <c r="CK72" i="8"/>
  <c r="BF72" i="8"/>
  <c r="AS72" i="8"/>
  <c r="CG72" i="8" s="1"/>
  <c r="CZ71" i="8"/>
  <c r="CX71" i="8"/>
  <c r="CR71" i="8"/>
  <c r="CP71" i="8"/>
  <c r="CO71" i="8"/>
  <c r="CN71" i="8"/>
  <c r="CM71" i="8"/>
  <c r="CL71" i="8"/>
  <c r="BG71" i="8" s="1"/>
  <c r="CK71" i="8"/>
  <c r="BF71" i="8"/>
  <c r="AS71" i="8"/>
  <c r="CG71" i="8" s="1"/>
  <c r="CZ70" i="8"/>
  <c r="CX70" i="8"/>
  <c r="CR70" i="8"/>
  <c r="CP70" i="8"/>
  <c r="CO70" i="8"/>
  <c r="CN70" i="8"/>
  <c r="CM70" i="8"/>
  <c r="CL70" i="8"/>
  <c r="BG70" i="8" s="1"/>
  <c r="CK70" i="8"/>
  <c r="BF70" i="8"/>
  <c r="AS70" i="8"/>
  <c r="CG70" i="8" s="1"/>
  <c r="CZ69" i="8"/>
  <c r="CX69" i="8"/>
  <c r="CR69" i="8"/>
  <c r="CP69" i="8"/>
  <c r="CO69" i="8"/>
  <c r="CN69" i="8"/>
  <c r="CM69" i="8"/>
  <c r="CL69" i="8"/>
  <c r="BG69" i="8" s="1"/>
  <c r="CK69" i="8"/>
  <c r="BF69" i="8"/>
  <c r="AS69" i="8"/>
  <c r="CG69" i="8" s="1"/>
  <c r="CZ68" i="8"/>
  <c r="CZ67" i="8"/>
  <c r="CZ66" i="8"/>
  <c r="CZ65" i="8"/>
  <c r="CZ64" i="8"/>
  <c r="CZ63" i="8"/>
  <c r="CZ62" i="8"/>
  <c r="CZ61" i="8"/>
  <c r="CY61" i="8"/>
  <c r="CZ60" i="8"/>
  <c r="CZ59" i="8"/>
  <c r="CZ58" i="8"/>
  <c r="CY58" i="8"/>
  <c r="CZ57" i="8"/>
  <c r="CZ56" i="8"/>
  <c r="CZ55" i="8"/>
  <c r="CZ54" i="8"/>
  <c r="CZ53" i="8"/>
  <c r="CZ52" i="8"/>
  <c r="CY52" i="8"/>
  <c r="CZ51" i="8"/>
  <c r="CZ50" i="8"/>
  <c r="CY50" i="8"/>
  <c r="CZ49" i="8"/>
  <c r="CZ48" i="8"/>
  <c r="CZ47" i="8"/>
  <c r="CY47" i="8"/>
  <c r="CZ46" i="8"/>
  <c r="CZ45" i="8"/>
  <c r="CZ44" i="8"/>
  <c r="CY44" i="8"/>
  <c r="CZ43" i="8"/>
  <c r="CY43" i="8"/>
  <c r="CZ42" i="8"/>
  <c r="CZ41" i="8"/>
  <c r="CZ40" i="8"/>
  <c r="CZ39" i="8"/>
  <c r="CZ38" i="8"/>
  <c r="CZ37" i="8"/>
  <c r="CZ36" i="8"/>
  <c r="CZ35" i="8"/>
  <c r="CZ34" i="8"/>
  <c r="CZ33" i="8"/>
  <c r="CZ32" i="8"/>
  <c r="CZ31" i="8"/>
  <c r="CZ30" i="8"/>
  <c r="CZ29" i="8"/>
  <c r="CZ28" i="8"/>
  <c r="CZ27" i="8"/>
  <c r="CZ26" i="8"/>
  <c r="CZ25" i="8"/>
  <c r="CZ24" i="8"/>
  <c r="CZ23" i="8"/>
  <c r="CZ22" i="8"/>
  <c r="CZ21" i="8"/>
  <c r="CZ20" i="8"/>
  <c r="CZ19" i="8"/>
  <c r="CZ18" i="8"/>
  <c r="CZ17" i="8"/>
  <c r="CX17" i="8"/>
  <c r="CR17" i="8"/>
  <c r="CP17" i="8"/>
  <c r="CO17" i="8"/>
  <c r="CN17" i="8"/>
  <c r="CM17" i="8"/>
  <c r="CL17" i="8"/>
  <c r="BG17" i="8" s="1"/>
  <c r="CK17" i="8"/>
  <c r="CI17" i="8"/>
  <c r="BF17" i="8"/>
  <c r="AS17" i="8"/>
  <c r="CG17" i="8" s="1"/>
  <c r="ED16" i="8"/>
  <c r="EC16" i="8"/>
  <c r="EB16" i="8"/>
  <c r="CM16" i="8"/>
  <c r="AS16" i="8"/>
  <c r="CY19" i="8" l="1"/>
  <c r="CY23" i="8"/>
  <c r="CY49" i="8"/>
  <c r="CY46" i="8"/>
  <c r="CY51" i="8"/>
  <c r="CY54" i="8"/>
  <c r="CH17" i="8"/>
  <c r="CJ17" i="8" s="1"/>
  <c r="CY17" i="8"/>
  <c r="CY21" i="8"/>
  <c r="CY25" i="8"/>
  <c r="CQ69" i="8"/>
  <c r="BH69" i="8" s="1"/>
  <c r="BI69" i="8" s="1"/>
  <c r="BJ69" i="8" s="1"/>
  <c r="BK69" i="8" s="1"/>
  <c r="BL69" i="8" s="1"/>
  <c r="BM69" i="8" s="1"/>
  <c r="BN69" i="8" s="1"/>
  <c r="BO69" i="8" s="1"/>
  <c r="BP69" i="8" s="1"/>
  <c r="BQ69" i="8" s="1"/>
  <c r="BR69" i="8" s="1"/>
  <c r="BS69" i="8" s="1"/>
  <c r="BT69" i="8" s="1"/>
  <c r="BU69" i="8" s="1"/>
  <c r="BV69" i="8" s="1"/>
  <c r="BW69" i="8" s="1"/>
  <c r="BX69" i="8" s="1"/>
  <c r="BY69" i="8" s="1"/>
  <c r="BZ69" i="8" s="1"/>
  <c r="CA69" i="8" s="1"/>
  <c r="CB69" i="8" s="1"/>
  <c r="CC69" i="8" s="1"/>
  <c r="EE16" i="8"/>
  <c r="BF16" i="8"/>
  <c r="CQ17" i="8"/>
  <c r="BH17" i="8" s="1"/>
  <c r="BI17" i="8" s="1"/>
  <c r="BJ17" i="8" s="1"/>
  <c r="BK17" i="8" s="1"/>
  <c r="BL17" i="8" s="1"/>
  <c r="BM17" i="8" s="1"/>
  <c r="BN17" i="8" s="1"/>
  <c r="BO17" i="8" s="1"/>
  <c r="BP17" i="8" s="1"/>
  <c r="BQ17" i="8" s="1"/>
  <c r="BR17" i="8" s="1"/>
  <c r="BS17" i="8" s="1"/>
  <c r="BT17" i="8" s="1"/>
  <c r="BU17" i="8" s="1"/>
  <c r="BV17" i="8" s="1"/>
  <c r="BW17" i="8" s="1"/>
  <c r="BX17" i="8" s="1"/>
  <c r="BY17" i="8" s="1"/>
  <c r="BZ17" i="8" s="1"/>
  <c r="CA17" i="8" s="1"/>
  <c r="CB17" i="8" s="1"/>
  <c r="CC17" i="8" s="1"/>
  <c r="CY18" i="8"/>
  <c r="CY20" i="8"/>
  <c r="CY22" i="8"/>
  <c r="CY24" i="8"/>
  <c r="CY48" i="8"/>
  <c r="CY53" i="8"/>
  <c r="CQ16" i="8"/>
  <c r="BG15" i="8"/>
  <c r="BH15" i="8" s="1"/>
  <c r="BI15" i="8" s="1"/>
  <c r="BJ15" i="8" s="1"/>
  <c r="BK15" i="8" s="1"/>
  <c r="BL15" i="8" s="1"/>
  <c r="BM15" i="8" s="1"/>
  <c r="BN15" i="8" s="1"/>
  <c r="BO15" i="8" s="1"/>
  <c r="BP15" i="8" s="1"/>
  <c r="BQ15" i="8" s="1"/>
  <c r="BR15" i="8" s="1"/>
  <c r="BS15" i="8" s="1"/>
  <c r="CQ15" i="8"/>
  <c r="BG16" i="8"/>
  <c r="CY40" i="8"/>
  <c r="CY29" i="8"/>
  <c r="CY27" i="8"/>
  <c r="CY28" i="8"/>
  <c r="CY33" i="8"/>
  <c r="CY31" i="8"/>
  <c r="CY32" i="8"/>
  <c r="CY35" i="8"/>
  <c r="CY45" i="8"/>
  <c r="CY30" i="8"/>
  <c r="CY34" i="8"/>
  <c r="CY36" i="8"/>
  <c r="CY37" i="8"/>
  <c r="CY41" i="8"/>
  <c r="CS17" i="8"/>
  <c r="CY38" i="8"/>
  <c r="CY42" i="8"/>
  <c r="CY26" i="8"/>
  <c r="CY39" i="8"/>
  <c r="CY64" i="8"/>
  <c r="CY55" i="8"/>
  <c r="CY59" i="8"/>
  <c r="CY69" i="8"/>
  <c r="CI69" i="8"/>
  <c r="CH69" i="8"/>
  <c r="CS69" i="8"/>
  <c r="CY56" i="8"/>
  <c r="CY60" i="8"/>
  <c r="CY57" i="8"/>
  <c r="CY65" i="8"/>
  <c r="CY62" i="8"/>
  <c r="CY66" i="8"/>
  <c r="CY70" i="8"/>
  <c r="CI70" i="8"/>
  <c r="CH70" i="8"/>
  <c r="CS70" i="8"/>
  <c r="CQ70" i="8"/>
  <c r="BH70" i="8" s="1"/>
  <c r="BI70" i="8" s="1"/>
  <c r="BJ70" i="8" s="1"/>
  <c r="BK70" i="8" s="1"/>
  <c r="BL70" i="8" s="1"/>
  <c r="BM70" i="8" s="1"/>
  <c r="BN70" i="8" s="1"/>
  <c r="BO70" i="8" s="1"/>
  <c r="BP70" i="8" s="1"/>
  <c r="BQ70" i="8" s="1"/>
  <c r="BR70" i="8" s="1"/>
  <c r="BS70" i="8" s="1"/>
  <c r="BT70" i="8" s="1"/>
  <c r="BU70" i="8" s="1"/>
  <c r="BV70" i="8" s="1"/>
  <c r="BW70" i="8" s="1"/>
  <c r="BX70" i="8" s="1"/>
  <c r="BY70" i="8" s="1"/>
  <c r="BZ70" i="8" s="1"/>
  <c r="CA70" i="8" s="1"/>
  <c r="CB70" i="8" s="1"/>
  <c r="CC70" i="8" s="1"/>
  <c r="CY63" i="8"/>
  <c r="CY67" i="8"/>
  <c r="CY71" i="8"/>
  <c r="CI71" i="8"/>
  <c r="CH71" i="8"/>
  <c r="CS71" i="8"/>
  <c r="CQ71" i="8"/>
  <c r="BH71" i="8" s="1"/>
  <c r="BI71" i="8" s="1"/>
  <c r="BJ71" i="8" s="1"/>
  <c r="BK71" i="8" s="1"/>
  <c r="BL71" i="8" s="1"/>
  <c r="BM71" i="8" s="1"/>
  <c r="BN71" i="8" s="1"/>
  <c r="BO71" i="8" s="1"/>
  <c r="BP71" i="8" s="1"/>
  <c r="BQ71" i="8" s="1"/>
  <c r="BR71" i="8" s="1"/>
  <c r="BS71" i="8" s="1"/>
  <c r="BT71" i="8" s="1"/>
  <c r="BU71" i="8" s="1"/>
  <c r="BV71" i="8" s="1"/>
  <c r="BW71" i="8" s="1"/>
  <c r="BX71" i="8" s="1"/>
  <c r="BY71" i="8" s="1"/>
  <c r="BZ71" i="8" s="1"/>
  <c r="CA71" i="8" s="1"/>
  <c r="CB71" i="8" s="1"/>
  <c r="CC71" i="8" s="1"/>
  <c r="CY68" i="8"/>
  <c r="CY72" i="8"/>
  <c r="CI72" i="8"/>
  <c r="CH72" i="8"/>
  <c r="CS72" i="8"/>
  <c r="CQ72" i="8"/>
  <c r="BH72" i="8" s="1"/>
  <c r="BI72" i="8" s="1"/>
  <c r="BJ72" i="8" s="1"/>
  <c r="BK72" i="8" s="1"/>
  <c r="BL72" i="8" s="1"/>
  <c r="BM72" i="8" s="1"/>
  <c r="BN72" i="8" s="1"/>
  <c r="BO72" i="8" s="1"/>
  <c r="BP72" i="8" s="1"/>
  <c r="BQ72" i="8" s="1"/>
  <c r="BR72" i="8" s="1"/>
  <c r="BS72" i="8" s="1"/>
  <c r="BT72" i="8" s="1"/>
  <c r="BU72" i="8" s="1"/>
  <c r="BV72" i="8" s="1"/>
  <c r="BW72" i="8" s="1"/>
  <c r="BX72" i="8" s="1"/>
  <c r="BY72" i="8" s="1"/>
  <c r="BZ72" i="8" s="1"/>
  <c r="CA72" i="8" s="1"/>
  <c r="CB72" i="8" s="1"/>
  <c r="CC72" i="8" s="1"/>
  <c r="E2" i="5"/>
  <c r="CJ72" i="8" l="1"/>
  <c r="CJ71" i="8"/>
  <c r="CJ69" i="8"/>
  <c r="BH16" i="8"/>
  <c r="BI16" i="8" s="1"/>
  <c r="BJ16" i="8" s="1"/>
  <c r="BK16" i="8" s="1"/>
  <c r="BL16" i="8" s="1"/>
  <c r="BM16" i="8" s="1"/>
  <c r="BN16" i="8" s="1"/>
  <c r="BO16" i="8" s="1"/>
  <c r="BP16" i="8" s="1"/>
  <c r="BQ16" i="8" s="1"/>
  <c r="BR16" i="8" s="1"/>
  <c r="BS16" i="8" s="1"/>
  <c r="BT16" i="8" s="1"/>
  <c r="BU16" i="8" s="1"/>
  <c r="BV16" i="8" s="1"/>
  <c r="BW16" i="8" s="1"/>
  <c r="BX16" i="8" s="1"/>
  <c r="BY16" i="8" s="1"/>
  <c r="BZ16" i="8" s="1"/>
  <c r="CA16" i="8" s="1"/>
  <c r="CB16" i="8" s="1"/>
  <c r="CC16" i="8" s="1"/>
  <c r="BT15" i="8"/>
  <c r="BU15" i="8" s="1"/>
  <c r="BV15" i="8" s="1"/>
  <c r="BW15" i="8" s="1"/>
  <c r="BX15" i="8" s="1"/>
  <c r="BY15" i="8" s="1"/>
  <c r="BZ15" i="8" s="1"/>
  <c r="CA15" i="8" s="1"/>
  <c r="CB15" i="8" s="1"/>
  <c r="CC15" i="8" s="1"/>
  <c r="CE15" i="8"/>
  <c r="CD15" i="8"/>
  <c r="CJ70" i="8"/>
  <c r="CD16" i="8" l="1"/>
  <c r="CW15" i="8"/>
  <c r="CV15" i="8"/>
  <c r="CR15" i="8"/>
  <c r="CF15" i="8"/>
  <c r="CU15" i="8"/>
  <c r="CT15" i="8"/>
  <c r="CS15" i="8"/>
  <c r="CH15" i="8"/>
  <c r="DA15" i="8"/>
  <c r="CZ15" i="8"/>
  <c r="CX15" i="8"/>
  <c r="DC15" i="8"/>
  <c r="DB15" i="8"/>
  <c r="CI15" i="8"/>
  <c r="CY15" i="8"/>
  <c r="CE16" i="8"/>
  <c r="H2" i="7"/>
  <c r="G2" i="7"/>
  <c r="C2" i="7"/>
  <c r="B2" i="7"/>
  <c r="A2" i="7"/>
  <c r="L15" i="1"/>
  <c r="Q15" i="1" s="1"/>
  <c r="Z16" i="8" s="1"/>
  <c r="CW16" i="8" l="1"/>
  <c r="CH16" i="8"/>
  <c r="CS16" i="8"/>
  <c r="CI16" i="8"/>
  <c r="CY16" i="8"/>
  <c r="CU16" i="8"/>
  <c r="CR16" i="8"/>
  <c r="CV16" i="8" s="1"/>
  <c r="CJ15" i="8"/>
  <c r="DC16" i="8"/>
  <c r="DB16" i="8"/>
  <c r="CX16" i="8"/>
  <c r="DA16" i="8"/>
  <c r="CZ16" i="8"/>
  <c r="CF16" i="8"/>
  <c r="M2" i="5"/>
  <c r="L2" i="5"/>
  <c r="CJ16" i="8" l="1"/>
  <c r="CT16" i="8"/>
  <c r="P2" i="5"/>
  <c r="O2" i="5"/>
  <c r="N2" i="5"/>
  <c r="K2" i="5"/>
  <c r="J2" i="5"/>
  <c r="I2" i="5"/>
  <c r="G2" i="5"/>
  <c r="F2" i="5"/>
  <c r="D2" i="5"/>
  <c r="C2" i="5"/>
  <c r="B2" i="5"/>
  <c r="A2" i="5"/>
</calcChain>
</file>

<file path=xl/comments1.xml><?xml version="1.0" encoding="utf-8"?>
<comments xmlns="http://schemas.openxmlformats.org/spreadsheetml/2006/main">
  <authors>
    <author>Administrator</author>
  </authors>
  <commentList>
    <comment ref="A4" authorId="0">
      <text>
        <r>
          <rPr>
            <sz val="9"/>
            <color indexed="81"/>
            <rFont val="ＭＳ Ｐゴシック"/>
            <family val="3"/>
            <charset val="128"/>
          </rPr>
          <t xml:space="preserve">ﾊﾟｽﾎﾟｰﾄと同じ表記
</t>
        </r>
      </text>
    </comment>
    <comment ref="L9" authorId="0">
      <text>
        <r>
          <rPr>
            <b/>
            <sz val="9"/>
            <color indexed="10"/>
            <rFont val="ＭＳ Ｐゴシック"/>
            <family val="3"/>
            <charset val="128"/>
          </rPr>
          <t xml:space="preserve">お茶メール：このメールアドレスに連絡します。
</t>
        </r>
      </text>
    </comment>
    <comment ref="A14" authorId="0">
      <text>
        <r>
          <rPr>
            <sz val="8"/>
            <color indexed="10"/>
            <rFont val="ＭＳ Ｐゴシック"/>
            <family val="3"/>
            <charset val="128"/>
          </rPr>
          <t>科目数ではなく単位数。成績証明書に記載の全てではなく、前年度（Ｈ２６(2014)のみ、数えることを注意してください。学部1年生は入力不要。</t>
        </r>
      </text>
    </comment>
    <comment ref="A16" authorId="0">
      <text>
        <r>
          <rPr>
            <sz val="9"/>
            <color indexed="10"/>
            <rFont val="ＭＳ Ｐゴシック"/>
            <family val="3"/>
            <charset val="128"/>
          </rPr>
          <t xml:space="preserve">学部1年生のみ入力
</t>
        </r>
      </text>
    </comment>
    <comment ref="A21" authorId="0">
      <text>
        <r>
          <rPr>
            <b/>
            <sz val="9"/>
            <color indexed="10"/>
            <rFont val="ＭＳ Ｐゴシック"/>
            <family val="3"/>
            <charset val="128"/>
          </rPr>
          <t xml:space="preserve">手続きについては、学生・キャリア支援チームで行う必要があります。
</t>
        </r>
      </text>
    </comment>
  </commentList>
</comments>
</file>

<file path=xl/comments2.xml><?xml version="1.0" encoding="utf-8"?>
<comments xmlns="http://schemas.openxmlformats.org/spreadsheetml/2006/main">
  <authors>
    <author>Administrator</author>
  </authors>
  <commentList>
    <comment ref="A4" authorId="0">
      <text>
        <r>
          <rPr>
            <sz val="9"/>
            <color indexed="81"/>
            <rFont val="ＭＳ Ｐゴシック"/>
            <family val="3"/>
            <charset val="128"/>
          </rPr>
          <t xml:space="preserve">ﾊﾟｽﾎﾟｰﾄと同じ表記
</t>
        </r>
      </text>
    </comment>
    <comment ref="A16" authorId="0">
      <text>
        <r>
          <rPr>
            <sz val="9"/>
            <color indexed="10"/>
            <rFont val="ＭＳ Ｐゴシック"/>
            <family val="3"/>
            <charset val="128"/>
          </rPr>
          <t xml:space="preserve">学部1年生のみ入力
</t>
        </r>
      </text>
    </comment>
  </commentList>
</comments>
</file>

<file path=xl/comments3.xml><?xml version="1.0" encoding="utf-8"?>
<comments xmlns="http://schemas.openxmlformats.org/spreadsheetml/2006/main">
  <authors>
    <author>nshimada</author>
  </authors>
  <commentList>
    <comment ref="C1" authorId="0">
      <text>
        <r>
          <rPr>
            <sz val="9"/>
            <color indexed="81"/>
            <rFont val="ＭＳ Ｐゴシック"/>
            <family val="3"/>
            <charset val="128"/>
          </rPr>
          <t xml:space="preserve">大文字英数半角で入力
</t>
        </r>
      </text>
    </comment>
    <comment ref="D1" authorId="0">
      <text>
        <r>
          <rPr>
            <sz val="9"/>
            <color indexed="81"/>
            <rFont val="ＭＳ Ｐゴシック"/>
            <family val="3"/>
            <charset val="128"/>
          </rPr>
          <t>大文字英数半角で入力</t>
        </r>
      </text>
    </comment>
    <comment ref="H1" authorId="0">
      <text>
        <r>
          <rPr>
            <sz val="9"/>
            <color indexed="81"/>
            <rFont val="ＭＳ Ｐゴシック"/>
            <family val="3"/>
            <charset val="128"/>
          </rPr>
          <t>半角英数で、</t>
        </r>
        <r>
          <rPr>
            <b/>
            <sz val="9"/>
            <color indexed="81"/>
            <rFont val="ＭＳ Ｐゴシック"/>
            <family val="3"/>
            <charset val="128"/>
          </rPr>
          <t>m</t>
        </r>
        <r>
          <rPr>
            <sz val="9"/>
            <color indexed="81"/>
            <rFont val="ＭＳ Ｐゴシック"/>
            <family val="3"/>
            <charset val="128"/>
          </rPr>
          <t xml:space="preserve">(男性) </t>
        </r>
        <r>
          <rPr>
            <b/>
            <sz val="9"/>
            <color indexed="81"/>
            <rFont val="ＭＳ Ｐゴシック"/>
            <family val="3"/>
            <charset val="128"/>
          </rPr>
          <t>f</t>
        </r>
        <r>
          <rPr>
            <sz val="9"/>
            <color indexed="81"/>
            <rFont val="ＭＳ Ｐゴシック"/>
            <family val="3"/>
            <charset val="128"/>
          </rPr>
          <t>(女性)</t>
        </r>
      </text>
    </comment>
    <comment ref="I1" authorId="0">
      <text>
        <r>
          <rPr>
            <sz val="9"/>
            <color indexed="81"/>
            <rFont val="ＭＳ Ｐゴシック"/>
            <family val="3"/>
            <charset val="128"/>
          </rPr>
          <t>半角英数</t>
        </r>
        <r>
          <rPr>
            <b/>
            <sz val="9"/>
            <color indexed="81"/>
            <rFont val="ＭＳ Ｐゴシック"/>
            <family val="3"/>
            <charset val="128"/>
          </rPr>
          <t xml:space="preserve">
yyyy/mm/dd</t>
        </r>
      </text>
    </comment>
    <comment ref="J1" authorId="0">
      <text>
        <r>
          <rPr>
            <sz val="9"/>
            <color indexed="81"/>
            <rFont val="ＭＳ Ｐゴシック"/>
            <family val="3"/>
            <charset val="128"/>
          </rPr>
          <t xml:space="preserve">PC用のアドレスなど、渡航中に利用されるメールアドレス
</t>
        </r>
      </text>
    </comment>
    <comment ref="K1" authorId="0">
      <text>
        <r>
          <rPr>
            <b/>
            <sz val="9"/>
            <color indexed="81"/>
            <rFont val="ＭＳ Ｐゴシック"/>
            <family val="3"/>
            <charset val="128"/>
          </rPr>
          <t>大文字英数半角</t>
        </r>
      </text>
    </comment>
    <comment ref="L1" authorId="0">
      <text>
        <r>
          <rPr>
            <sz val="9"/>
            <color indexed="81"/>
            <rFont val="ＭＳ Ｐゴシック"/>
            <family val="3"/>
            <charset val="128"/>
          </rPr>
          <t>大文字英数半角</t>
        </r>
      </text>
    </comment>
    <comment ref="M1" authorId="0">
      <text>
        <r>
          <rPr>
            <sz val="9"/>
            <color indexed="81"/>
            <rFont val="ＭＳ Ｐゴシック"/>
            <family val="3"/>
            <charset val="128"/>
          </rPr>
          <t xml:space="preserve">大文字英数半角（中国の都市名は漢字可）
</t>
        </r>
      </text>
    </comment>
  </commentList>
</comments>
</file>

<file path=xl/sharedStrings.xml><?xml version="1.0" encoding="utf-8"?>
<sst xmlns="http://schemas.openxmlformats.org/spreadsheetml/2006/main" count="749" uniqueCount="363">
  <si>
    <t xml:space="preserve"> 携帯TEL</t>
    <rPh sb="1" eb="3">
      <t>ケイタイ</t>
    </rPh>
    <phoneticPr fontId="1"/>
  </si>
  <si>
    <t xml:space="preserve"> TEL</t>
    <phoneticPr fontId="1"/>
  </si>
  <si>
    <t>姓</t>
    <rPh sb="0" eb="1">
      <t>セイ</t>
    </rPh>
    <phoneticPr fontId="1"/>
  </si>
  <si>
    <t>名</t>
    <rPh sb="0" eb="1">
      <t>メイ</t>
    </rPh>
    <phoneticPr fontId="1"/>
  </si>
  <si>
    <t>氏名</t>
    <rPh sb="0" eb="2">
      <t>シメイ</t>
    </rPh>
    <phoneticPr fontId="1"/>
  </si>
  <si>
    <t>国籍</t>
    <rPh sb="0" eb="2">
      <t>コクセキ</t>
    </rPh>
    <phoneticPr fontId="1"/>
  </si>
  <si>
    <t>学部・研究科</t>
    <rPh sb="0" eb="2">
      <t>ガクブ</t>
    </rPh>
    <rPh sb="3" eb="5">
      <t>ケンキュウ</t>
    </rPh>
    <rPh sb="5" eb="6">
      <t>カ</t>
    </rPh>
    <phoneticPr fontId="1"/>
  </si>
  <si>
    <t>学部・研究科名</t>
    <rPh sb="0" eb="2">
      <t>ガクブ</t>
    </rPh>
    <rPh sb="3" eb="5">
      <t>ケンキュウ</t>
    </rPh>
    <rPh sb="5" eb="6">
      <t>カ</t>
    </rPh>
    <rPh sb="6" eb="7">
      <t>メイ</t>
    </rPh>
    <phoneticPr fontId="1"/>
  </si>
  <si>
    <t>学年</t>
    <rPh sb="0" eb="2">
      <t>ガクネン</t>
    </rPh>
    <phoneticPr fontId="1"/>
  </si>
  <si>
    <t>携帯E-mail</t>
    <rPh sb="0" eb="2">
      <t>ケイタイ</t>
    </rPh>
    <phoneticPr fontId="1"/>
  </si>
  <si>
    <t>査証取得</t>
    <rPh sb="0" eb="2">
      <t>サショウ</t>
    </rPh>
    <rPh sb="2" eb="4">
      <t>シュトク</t>
    </rPh>
    <phoneticPr fontId="1"/>
  </si>
  <si>
    <t>派遣先学校名</t>
    <rPh sb="0" eb="2">
      <t>ハケン</t>
    </rPh>
    <rPh sb="2" eb="3">
      <t>サキ</t>
    </rPh>
    <rPh sb="3" eb="6">
      <t>ガッコウメイ</t>
    </rPh>
    <phoneticPr fontId="1"/>
  </si>
  <si>
    <t>英語名称</t>
    <rPh sb="0" eb="2">
      <t>エイゴ</t>
    </rPh>
    <rPh sb="2" eb="4">
      <t>メイショウ</t>
    </rPh>
    <phoneticPr fontId="1"/>
  </si>
  <si>
    <t>日本語名称</t>
    <rPh sb="0" eb="3">
      <t>ニホンゴ</t>
    </rPh>
    <rPh sb="3" eb="5">
      <t>メイショウ</t>
    </rPh>
    <phoneticPr fontId="1"/>
  </si>
  <si>
    <t>日本学生支援機構（JASSO）奨学金受給の有無</t>
    <rPh sb="0" eb="2">
      <t>ニホン</t>
    </rPh>
    <rPh sb="2" eb="4">
      <t>ガクセイ</t>
    </rPh>
    <rPh sb="4" eb="6">
      <t>シエン</t>
    </rPh>
    <rPh sb="6" eb="8">
      <t>キコウ</t>
    </rPh>
    <rPh sb="15" eb="18">
      <t>ショウガクキン</t>
    </rPh>
    <rPh sb="18" eb="20">
      <t>ジュキュウ</t>
    </rPh>
    <rPh sb="21" eb="23">
      <t>ウム</t>
    </rPh>
    <phoneticPr fontId="1"/>
  </si>
  <si>
    <t>奨学生番号</t>
    <rPh sb="0" eb="3">
      <t>ショウガクセイ</t>
    </rPh>
    <rPh sb="3" eb="5">
      <t>バンゴウ</t>
    </rPh>
    <phoneticPr fontId="1"/>
  </si>
  <si>
    <t>有の場合</t>
    <rPh sb="0" eb="1">
      <t>アリ</t>
    </rPh>
    <rPh sb="2" eb="4">
      <t>バアイ</t>
    </rPh>
    <phoneticPr fontId="1"/>
  </si>
  <si>
    <t>第１種奨学金　</t>
    <rPh sb="0" eb="1">
      <t>ダイ</t>
    </rPh>
    <rPh sb="2" eb="3">
      <t>シュ</t>
    </rPh>
    <rPh sb="3" eb="6">
      <t>ショウガクキン</t>
    </rPh>
    <phoneticPr fontId="1"/>
  </si>
  <si>
    <t>第２種奨学金</t>
    <rPh sb="0" eb="1">
      <t>ダイ</t>
    </rPh>
    <rPh sb="2" eb="3">
      <t>シュ</t>
    </rPh>
    <rPh sb="3" eb="6">
      <t>ショウガクキン</t>
    </rPh>
    <phoneticPr fontId="1"/>
  </si>
  <si>
    <t>手続き予定（　　月）</t>
    <rPh sb="0" eb="2">
      <t>テツヅ</t>
    </rPh>
    <rPh sb="3" eb="5">
      <t>ヨテイ</t>
    </rPh>
    <rPh sb="8" eb="9">
      <t>ガツ</t>
    </rPh>
    <phoneticPr fontId="1"/>
  </si>
  <si>
    <t>生年月日</t>
    <rPh sb="0" eb="2">
      <t>セイネン</t>
    </rPh>
    <rPh sb="2" eb="4">
      <t>ガッピ</t>
    </rPh>
    <phoneticPr fontId="1"/>
  </si>
  <si>
    <t>日本国籍以外：永住許可の有無</t>
    <rPh sb="0" eb="2">
      <t>ニホン</t>
    </rPh>
    <rPh sb="2" eb="4">
      <t>コクセキ</t>
    </rPh>
    <rPh sb="4" eb="6">
      <t>イガイ</t>
    </rPh>
    <rPh sb="7" eb="9">
      <t>エイジュウ</t>
    </rPh>
    <rPh sb="9" eb="11">
      <t>キョカ</t>
    </rPh>
    <rPh sb="12" eb="14">
      <t>ウム</t>
    </rPh>
    <phoneticPr fontId="1"/>
  </si>
  <si>
    <t>英字表記</t>
    <rPh sb="0" eb="2">
      <t>エイジ</t>
    </rPh>
    <rPh sb="2" eb="4">
      <t>ヒョウキ</t>
    </rPh>
    <phoneticPr fontId="1"/>
  </si>
  <si>
    <t>お茶の水</t>
    <rPh sb="1" eb="2">
      <t>チャ</t>
    </rPh>
    <rPh sb="3" eb="4">
      <t>ミズ</t>
    </rPh>
    <phoneticPr fontId="1"/>
  </si>
  <si>
    <t>花子</t>
    <rPh sb="0" eb="2">
      <t>ハナコ</t>
    </rPh>
    <phoneticPr fontId="1"/>
  </si>
  <si>
    <t>ﾌﾘｶﾞﾅ(半角)</t>
    <rPh sb="6" eb="8">
      <t>ハンカク</t>
    </rPh>
    <phoneticPr fontId="1"/>
  </si>
  <si>
    <t>入力</t>
    <rPh sb="0" eb="2">
      <t>ニュウリョク</t>
    </rPh>
    <phoneticPr fontId="1"/>
  </si>
  <si>
    <t>自動</t>
    <rPh sb="0" eb="2">
      <t>ジドウ</t>
    </rPh>
    <phoneticPr fontId="1"/>
  </si>
  <si>
    <t>学校コード</t>
    <rPh sb="0" eb="2">
      <t>ガッコウ</t>
    </rPh>
    <phoneticPr fontId="1"/>
  </si>
  <si>
    <t>貴校での情報</t>
    <rPh sb="0" eb="1">
      <t>キ</t>
    </rPh>
    <rPh sb="1" eb="2">
      <t>コウ</t>
    </rPh>
    <rPh sb="4" eb="6">
      <t>ジョウホウ</t>
    </rPh>
    <phoneticPr fontId="1"/>
  </si>
  <si>
    <t>派遣大学等(海外の大学等）での状況</t>
    <rPh sb="0" eb="2">
      <t>ハケン</t>
    </rPh>
    <rPh sb="2" eb="5">
      <t>ダイガクトウ</t>
    </rPh>
    <rPh sb="6" eb="8">
      <t>カイガイ</t>
    </rPh>
    <rPh sb="9" eb="12">
      <t>ダイガクトウ</t>
    </rPh>
    <rPh sb="15" eb="17">
      <t>ジョウキョウ</t>
    </rPh>
    <phoneticPr fontId="1"/>
  </si>
  <si>
    <t>登録者番号
（機構付与）</t>
    <rPh sb="0" eb="3">
      <t>トウロクシャ</t>
    </rPh>
    <rPh sb="3" eb="5">
      <t>バンゴウ</t>
    </rPh>
    <rPh sb="7" eb="9">
      <t>キコウ</t>
    </rPh>
    <rPh sb="9" eb="11">
      <t>フヨ</t>
    </rPh>
    <phoneticPr fontId="1"/>
  </si>
  <si>
    <t>氏　　名</t>
    <rPh sb="0" eb="1">
      <t>シ</t>
    </rPh>
    <rPh sb="3" eb="4">
      <t>メイ</t>
    </rPh>
    <phoneticPr fontId="1"/>
  </si>
  <si>
    <t>性別</t>
    <rPh sb="0" eb="2">
      <t>セイベツ</t>
    </rPh>
    <phoneticPr fontId="1"/>
  </si>
  <si>
    <t>資格及び要件</t>
    <rPh sb="0" eb="2">
      <t>シカク</t>
    </rPh>
    <rPh sb="2" eb="3">
      <t>オヨ</t>
    </rPh>
    <rPh sb="4" eb="6">
      <t>ヨウケン</t>
    </rPh>
    <phoneticPr fontId="1"/>
  </si>
  <si>
    <t>プログラム番号</t>
    <rPh sb="5" eb="7">
      <t>バンゴウ</t>
    </rPh>
    <phoneticPr fontId="1"/>
  </si>
  <si>
    <t>プログラム形態</t>
    <rPh sb="5" eb="7">
      <t>ケイタイ</t>
    </rPh>
    <phoneticPr fontId="1"/>
  </si>
  <si>
    <t>プログラム名</t>
    <rPh sb="5" eb="6">
      <t>メイ</t>
    </rPh>
    <phoneticPr fontId="1"/>
  </si>
  <si>
    <t>①国籍</t>
    <rPh sb="1" eb="3">
      <t>コクセキ</t>
    </rPh>
    <phoneticPr fontId="1"/>
  </si>
  <si>
    <t>②受入れ許可</t>
    <rPh sb="1" eb="2">
      <t>ウ</t>
    </rPh>
    <rPh sb="2" eb="3">
      <t>イ</t>
    </rPh>
    <rPh sb="4" eb="6">
      <t>キョカ</t>
    </rPh>
    <phoneticPr fontId="1"/>
  </si>
  <si>
    <t>③成績評価係数</t>
    <rPh sb="1" eb="3">
      <t>セイセキ</t>
    </rPh>
    <rPh sb="3" eb="5">
      <t>ヒョウカ</t>
    </rPh>
    <rPh sb="5" eb="7">
      <t>ケイスウ</t>
    </rPh>
    <phoneticPr fontId="1"/>
  </si>
  <si>
    <t>④経済状況</t>
    <rPh sb="1" eb="3">
      <t>ケイザイ</t>
    </rPh>
    <rPh sb="3" eb="5">
      <t>ジョウキョウ</t>
    </rPh>
    <phoneticPr fontId="1"/>
  </si>
  <si>
    <t>⑤査証取得</t>
    <rPh sb="1" eb="3">
      <t>サショウ</t>
    </rPh>
    <rPh sb="3" eb="5">
      <t>シュトク</t>
    </rPh>
    <phoneticPr fontId="1"/>
  </si>
  <si>
    <t>⑥派遣終了後</t>
    <rPh sb="1" eb="3">
      <t>ハケン</t>
    </rPh>
    <rPh sb="3" eb="6">
      <t>シュウリョウゴ</t>
    </rPh>
    <phoneticPr fontId="1"/>
  </si>
  <si>
    <t>⑦奨学金情報</t>
    <phoneticPr fontId="1"/>
  </si>
  <si>
    <t>学部／研究科</t>
    <rPh sb="0" eb="2">
      <t>ガクブ</t>
    </rPh>
    <rPh sb="3" eb="5">
      <t>ケンキュウ</t>
    </rPh>
    <rPh sb="5" eb="6">
      <t>カ</t>
    </rPh>
    <phoneticPr fontId="1"/>
  </si>
  <si>
    <t>在籍
課程</t>
    <rPh sb="0" eb="2">
      <t>ザイセキ</t>
    </rPh>
    <rPh sb="3" eb="5">
      <t>カテイ</t>
    </rPh>
    <phoneticPr fontId="1"/>
  </si>
  <si>
    <t>在籍
年次</t>
    <rPh sb="0" eb="2">
      <t>ザイセキ</t>
    </rPh>
    <rPh sb="3" eb="5">
      <t>ネンジ</t>
    </rPh>
    <phoneticPr fontId="1"/>
  </si>
  <si>
    <t>地域区分</t>
    <rPh sb="0" eb="2">
      <t>チイキ</t>
    </rPh>
    <rPh sb="2" eb="4">
      <t>クブン</t>
    </rPh>
    <phoneticPr fontId="1"/>
  </si>
  <si>
    <t>派遣先・連携先機関</t>
    <rPh sb="0" eb="2">
      <t>ハケン</t>
    </rPh>
    <rPh sb="2" eb="3">
      <t>サキ</t>
    </rPh>
    <rPh sb="4" eb="6">
      <t>レンケイ</t>
    </rPh>
    <rPh sb="6" eb="7">
      <t>サキ</t>
    </rPh>
    <rPh sb="7" eb="9">
      <t>キカン</t>
    </rPh>
    <phoneticPr fontId="1"/>
  </si>
  <si>
    <t>支給
回数</t>
    <rPh sb="0" eb="2">
      <t>シキュウ</t>
    </rPh>
    <rPh sb="3" eb="5">
      <t>カイスウ</t>
    </rPh>
    <phoneticPr fontId="1"/>
  </si>
  <si>
    <t>奨学金
月額</t>
    <rPh sb="0" eb="3">
      <t>ショウガクキン</t>
    </rPh>
    <rPh sb="4" eb="6">
      <t>ゲツガク</t>
    </rPh>
    <phoneticPr fontId="1"/>
  </si>
  <si>
    <t>支給予定額
（合計）</t>
    <rPh sb="0" eb="2">
      <t>シキュウ</t>
    </rPh>
    <rPh sb="2" eb="4">
      <t>ヨテイ</t>
    </rPh>
    <rPh sb="4" eb="5">
      <t>ガク</t>
    </rPh>
    <rPh sb="7" eb="9">
      <t>ゴウケイ</t>
    </rPh>
    <phoneticPr fontId="1"/>
  </si>
  <si>
    <t>姓
（漢字）</t>
    <rPh sb="0" eb="1">
      <t>セイ</t>
    </rPh>
    <rPh sb="3" eb="5">
      <t>カンジ</t>
    </rPh>
    <phoneticPr fontId="1"/>
  </si>
  <si>
    <t>名
（漢字）</t>
    <rPh sb="0" eb="1">
      <t>メイ</t>
    </rPh>
    <rPh sb="3" eb="5">
      <t>カンジ</t>
    </rPh>
    <phoneticPr fontId="1"/>
  </si>
  <si>
    <t>姓
（ﾌﾘｶﾞﾅ）</t>
    <rPh sb="0" eb="1">
      <t>セイ</t>
    </rPh>
    <phoneticPr fontId="1"/>
  </si>
  <si>
    <t>名
（ﾌﾘｶﾞﾅ）</t>
    <rPh sb="0" eb="1">
      <t>メイ</t>
    </rPh>
    <phoneticPr fontId="1"/>
  </si>
  <si>
    <r>
      <t>J</t>
    </r>
    <r>
      <rPr>
        <sz val="11"/>
        <rFont val="ＭＳ Ｐゴシック"/>
        <family val="3"/>
        <charset val="128"/>
      </rPr>
      <t>ASSO奨学金の受給</t>
    </r>
    <rPh sb="5" eb="8">
      <t>ショウガクキン</t>
    </rPh>
    <rPh sb="9" eb="11">
      <t>ジュキュウ</t>
    </rPh>
    <phoneticPr fontId="1"/>
  </si>
  <si>
    <t>JASSO奨学金以外のプログラム参加のための奨学金の併給</t>
    <rPh sb="5" eb="8">
      <t>ショウガクキン</t>
    </rPh>
    <rPh sb="8" eb="10">
      <t>イガイ</t>
    </rPh>
    <rPh sb="16" eb="18">
      <t>サンカ</t>
    </rPh>
    <rPh sb="22" eb="25">
      <t>ショウガクキン</t>
    </rPh>
    <rPh sb="26" eb="28">
      <t>ヘイキュウ</t>
    </rPh>
    <phoneticPr fontId="1"/>
  </si>
  <si>
    <t>国・地域
ｺｰﾄﾞ</t>
    <rPh sb="0" eb="1">
      <t>クニ</t>
    </rPh>
    <rPh sb="2" eb="4">
      <t>チイキ</t>
    </rPh>
    <phoneticPr fontId="1"/>
  </si>
  <si>
    <t>国名</t>
    <rPh sb="0" eb="1">
      <t>クニ</t>
    </rPh>
    <rPh sb="1" eb="2">
      <t>メイ</t>
    </rPh>
    <phoneticPr fontId="1"/>
  </si>
  <si>
    <t>派遣地域
区分</t>
    <rPh sb="0" eb="2">
      <t>ハケン</t>
    </rPh>
    <rPh sb="5" eb="7">
      <t>クブン</t>
    </rPh>
    <phoneticPr fontId="1"/>
  </si>
  <si>
    <t>都市名</t>
    <rPh sb="0" eb="3">
      <t>トシメイ</t>
    </rPh>
    <phoneticPr fontId="1"/>
  </si>
  <si>
    <t>派遣先大学等（高等教育機関）</t>
    <rPh sb="0" eb="2">
      <t>ハケン</t>
    </rPh>
    <rPh sb="2" eb="3">
      <t>サキ</t>
    </rPh>
    <rPh sb="3" eb="5">
      <t>ダイガク</t>
    </rPh>
    <rPh sb="5" eb="6">
      <t>ナド</t>
    </rPh>
    <rPh sb="7" eb="9">
      <t>コウトウ</t>
    </rPh>
    <rPh sb="9" eb="11">
      <t>キョウイク</t>
    </rPh>
    <rPh sb="11" eb="13">
      <t>キカン</t>
    </rPh>
    <phoneticPr fontId="1"/>
  </si>
  <si>
    <t>派遣先大学等
（高等教育機関）
以外の連携機関</t>
    <rPh sb="8" eb="10">
      <t>コウトウ</t>
    </rPh>
    <rPh sb="10" eb="12">
      <t>キョウイク</t>
    </rPh>
    <rPh sb="12" eb="14">
      <t>キカン</t>
    </rPh>
    <rPh sb="21" eb="23">
      <t>キカン</t>
    </rPh>
    <phoneticPr fontId="1"/>
  </si>
  <si>
    <t>名称</t>
    <rPh sb="0" eb="2">
      <t>メイショウ</t>
    </rPh>
    <phoneticPr fontId="1"/>
  </si>
  <si>
    <t>円</t>
    <rPh sb="0" eb="1">
      <t>エン</t>
    </rPh>
    <phoneticPr fontId="1"/>
  </si>
  <si>
    <t>現地通貨</t>
    <rPh sb="0" eb="2">
      <t>ゲンチ</t>
    </rPh>
    <rPh sb="2" eb="4">
      <t>ツウカ</t>
    </rPh>
    <phoneticPr fontId="1"/>
  </si>
  <si>
    <t>青海大学</t>
    <rPh sb="0" eb="2">
      <t>アオミ</t>
    </rPh>
    <rPh sb="2" eb="4">
      <t>ダイガク</t>
    </rPh>
    <phoneticPr fontId="1"/>
  </si>
  <si>
    <t>機構</t>
    <rPh sb="0" eb="2">
      <t>キコウ</t>
    </rPh>
    <phoneticPr fontId="1"/>
  </si>
  <si>
    <t>太郎</t>
    <rPh sb="0" eb="2">
      <t>タロウ</t>
    </rPh>
    <phoneticPr fontId="1"/>
  </si>
  <si>
    <t>男</t>
    <rPh sb="0" eb="1">
      <t>オトコ</t>
    </rPh>
    <phoneticPr fontId="1"/>
  </si>
  <si>
    <t>日本</t>
    <rPh sb="0" eb="2">
      <t>ニホン</t>
    </rPh>
    <phoneticPr fontId="1"/>
  </si>
  <si>
    <t>○</t>
  </si>
  <si>
    <t>有</t>
  </si>
  <si>
    <t>支援財団奨学金</t>
    <rPh sb="0" eb="2">
      <t>シエン</t>
    </rPh>
    <rPh sb="2" eb="4">
      <t>ザイダン</t>
    </rPh>
    <rPh sb="4" eb="7">
      <t>ショウガクキン</t>
    </rPh>
    <phoneticPr fontId="1"/>
  </si>
  <si>
    <t>工学部</t>
    <rPh sb="0" eb="3">
      <t>コウガクブ</t>
    </rPh>
    <phoneticPr fontId="1"/>
  </si>
  <si>
    <t>アメリカ合衆国</t>
    <rPh sb="4" eb="7">
      <t>ガッシュウコク</t>
    </rPh>
    <phoneticPr fontId="1"/>
  </si>
  <si>
    <t>U OF CALIFORNIA, L.A</t>
    <phoneticPr fontId="1"/>
  </si>
  <si>
    <t>カリフォルニア大学ロサンゼルス校</t>
    <rPh sb="7" eb="9">
      <t>ダイガク</t>
    </rPh>
    <rPh sb="15" eb="16">
      <t>コウ</t>
    </rPh>
    <phoneticPr fontId="1"/>
  </si>
  <si>
    <t>例</t>
    <rPh sb="0" eb="1">
      <t>レイ</t>
    </rPh>
    <phoneticPr fontId="1"/>
  </si>
  <si>
    <t>在籍課程</t>
    <rPh sb="0" eb="2">
      <t>ザイセキ</t>
    </rPh>
    <rPh sb="2" eb="4">
      <t>カテイ</t>
    </rPh>
    <phoneticPr fontId="1"/>
  </si>
  <si>
    <t>学籍番号</t>
    <rPh sb="0" eb="2">
      <t>ガクセキ</t>
    </rPh>
    <rPh sb="2" eb="4">
      <t>バンゴウ</t>
    </rPh>
    <phoneticPr fontId="1"/>
  </si>
  <si>
    <t>090-1111-1111</t>
    <phoneticPr fontId="1"/>
  </si>
  <si>
    <t>ryu@docomo.ne.jp</t>
    <phoneticPr fontId="1"/>
  </si>
  <si>
    <t>S</t>
    <phoneticPr fontId="1"/>
  </si>
  <si>
    <t>A</t>
    <phoneticPr fontId="1"/>
  </si>
  <si>
    <t>B</t>
    <phoneticPr fontId="1"/>
  </si>
  <si>
    <t>C</t>
    <phoneticPr fontId="1"/>
  </si>
  <si>
    <t>成績評価係数</t>
    <rPh sb="0" eb="2">
      <t>セイセキ</t>
    </rPh>
    <rPh sb="2" eb="4">
      <t>ヒョウカ</t>
    </rPh>
    <rPh sb="4" eb="6">
      <t>ケイスウ</t>
    </rPh>
    <phoneticPr fontId="1"/>
  </si>
  <si>
    <t>継続の希望</t>
    <rPh sb="0" eb="2">
      <t>ケイゾク</t>
    </rPh>
    <rPh sb="3" eb="5">
      <t>キボウ</t>
    </rPh>
    <phoneticPr fontId="1"/>
  </si>
  <si>
    <t>継続希望</t>
    <rPh sb="0" eb="2">
      <t>ケイゾク</t>
    </rPh>
    <rPh sb="2" eb="4">
      <t>キボウ</t>
    </rPh>
    <phoneticPr fontId="1"/>
  </si>
  <si>
    <t>U</t>
    <phoneticPr fontId="1"/>
  </si>
  <si>
    <t>JASSO奨学金名</t>
    <rPh sb="5" eb="8">
      <t>ショウガクキン</t>
    </rPh>
    <rPh sb="8" eb="9">
      <t>メイ</t>
    </rPh>
    <phoneticPr fontId="1"/>
  </si>
  <si>
    <t>無</t>
    <rPh sb="0" eb="1">
      <t>ナ</t>
    </rPh>
    <phoneticPr fontId="1"/>
  </si>
  <si>
    <t>有</t>
    <rPh sb="0" eb="1">
      <t>アリ</t>
    </rPh>
    <phoneticPr fontId="1"/>
  </si>
  <si>
    <t>第１種</t>
    <rPh sb="0" eb="1">
      <t>ダイ</t>
    </rPh>
    <rPh sb="2" eb="3">
      <t>シュ</t>
    </rPh>
    <phoneticPr fontId="1"/>
  </si>
  <si>
    <t>申請中</t>
    <rPh sb="0" eb="3">
      <t>シンセイチュウ</t>
    </rPh>
    <phoneticPr fontId="1"/>
  </si>
  <si>
    <t>第２種</t>
    <rPh sb="0" eb="1">
      <t>ダイ</t>
    </rPh>
    <rPh sb="2" eb="3">
      <t>シュ</t>
    </rPh>
    <phoneticPr fontId="1"/>
  </si>
  <si>
    <t>継続希望</t>
    <rPh sb="0" eb="2">
      <t>ケイゾク</t>
    </rPh>
    <rPh sb="2" eb="4">
      <t>キボウ</t>
    </rPh>
    <phoneticPr fontId="1"/>
  </si>
  <si>
    <t>継続の希望</t>
    <rPh sb="0" eb="2">
      <t>ケイゾク</t>
    </rPh>
    <rPh sb="3" eb="5">
      <t>キボウ</t>
    </rPh>
    <phoneticPr fontId="1"/>
  </si>
  <si>
    <t>休止希望</t>
    <rPh sb="0" eb="2">
      <t>キュウシ</t>
    </rPh>
    <rPh sb="2" eb="4">
      <t>キボウ</t>
    </rPh>
    <phoneticPr fontId="1"/>
  </si>
  <si>
    <t>辞退希望</t>
    <rPh sb="0" eb="2">
      <t>ジタイ</t>
    </rPh>
    <rPh sb="2" eb="4">
      <t>キボウ</t>
    </rPh>
    <phoneticPr fontId="1"/>
  </si>
  <si>
    <t>併給</t>
    <rPh sb="0" eb="2">
      <t>ヘイキュウ</t>
    </rPh>
    <phoneticPr fontId="1"/>
  </si>
  <si>
    <t>学部/研究科</t>
    <rPh sb="0" eb="2">
      <t>ガクブ</t>
    </rPh>
    <rPh sb="3" eb="5">
      <t>ケンキュウ</t>
    </rPh>
    <rPh sb="5" eb="6">
      <t>カ</t>
    </rPh>
    <phoneticPr fontId="1"/>
  </si>
  <si>
    <t>文教育学部</t>
    <rPh sb="0" eb="1">
      <t>ブン</t>
    </rPh>
    <rPh sb="1" eb="3">
      <t>キョウイク</t>
    </rPh>
    <rPh sb="3" eb="5">
      <t>ガクブ</t>
    </rPh>
    <phoneticPr fontId="1"/>
  </si>
  <si>
    <t>理学部</t>
    <rPh sb="0" eb="3">
      <t>リガクブ</t>
    </rPh>
    <phoneticPr fontId="1"/>
  </si>
  <si>
    <t>生活科学部</t>
    <rPh sb="0" eb="2">
      <t>セイカツ</t>
    </rPh>
    <rPh sb="2" eb="5">
      <t>カガクブ</t>
    </rPh>
    <phoneticPr fontId="1"/>
  </si>
  <si>
    <t>人間文化創世科学研究科</t>
    <rPh sb="0" eb="2">
      <t>ニンゲン</t>
    </rPh>
    <rPh sb="2" eb="4">
      <t>ブンカ</t>
    </rPh>
    <rPh sb="4" eb="6">
      <t>ソウセイ</t>
    </rPh>
    <rPh sb="6" eb="8">
      <t>カガク</t>
    </rPh>
    <rPh sb="8" eb="11">
      <t>ケンキュウカ</t>
    </rPh>
    <phoneticPr fontId="1"/>
  </si>
  <si>
    <t>M</t>
    <phoneticPr fontId="1"/>
  </si>
  <si>
    <t>D</t>
    <phoneticPr fontId="1"/>
  </si>
  <si>
    <t>在籍年次</t>
    <rPh sb="0" eb="2">
      <t>ザイセキ</t>
    </rPh>
    <rPh sb="2" eb="4">
      <t>ネンジ</t>
    </rPh>
    <phoneticPr fontId="1"/>
  </si>
  <si>
    <t>U</t>
  </si>
  <si>
    <t>漢字</t>
    <rPh sb="0" eb="2">
      <t>カンジ</t>
    </rPh>
    <phoneticPr fontId="1"/>
  </si>
  <si>
    <t>JASSO奨学金以外のプログラム参加のための奨学金の併給</t>
    <phoneticPr fontId="1"/>
  </si>
  <si>
    <t>奨学金名</t>
    <rPh sb="0" eb="3">
      <t>ショウガクキン</t>
    </rPh>
    <rPh sb="3" eb="4">
      <t>メイ</t>
    </rPh>
    <phoneticPr fontId="1"/>
  </si>
  <si>
    <t>月額</t>
    <rPh sb="0" eb="1">
      <t>ツキ</t>
    </rPh>
    <rPh sb="1" eb="2">
      <t>ガク</t>
    </rPh>
    <phoneticPr fontId="1"/>
  </si>
  <si>
    <t>円</t>
    <rPh sb="0" eb="1">
      <t>エン</t>
    </rPh>
    <phoneticPr fontId="1"/>
  </si>
  <si>
    <t>受給の有無</t>
    <rPh sb="0" eb="2">
      <t>ジュキュウ</t>
    </rPh>
    <rPh sb="3" eb="5">
      <t>ウム</t>
    </rPh>
    <phoneticPr fontId="1"/>
  </si>
  <si>
    <t>併給の有無</t>
    <rPh sb="0" eb="2">
      <t>ヘイキュウ</t>
    </rPh>
    <rPh sb="3" eb="5">
      <t>ウム</t>
    </rPh>
    <phoneticPr fontId="1"/>
  </si>
  <si>
    <t>派遣先学部・研究科名</t>
    <rPh sb="0" eb="2">
      <t>ハケン</t>
    </rPh>
    <rPh sb="2" eb="3">
      <t>サキ</t>
    </rPh>
    <rPh sb="3" eb="5">
      <t>ガクブ</t>
    </rPh>
    <rPh sb="6" eb="8">
      <t>ケンキュウ</t>
    </rPh>
    <rPh sb="8" eb="9">
      <t>カ</t>
    </rPh>
    <rPh sb="9" eb="10">
      <t>メイ</t>
    </rPh>
    <phoneticPr fontId="1"/>
  </si>
  <si>
    <r>
      <t>英語名称</t>
    </r>
    <r>
      <rPr>
        <b/>
        <sz val="9"/>
        <rFont val="ＭＳ ゴシック"/>
        <family val="3"/>
        <charset val="128"/>
      </rPr>
      <t>（英大文字：UNIVERSITYはUと記載）</t>
    </r>
    <rPh sb="0" eb="2">
      <t>エイゴ</t>
    </rPh>
    <rPh sb="2" eb="4">
      <t>メイショウ</t>
    </rPh>
    <rPh sb="5" eb="6">
      <t>エイ</t>
    </rPh>
    <rPh sb="6" eb="9">
      <t>オオモジ</t>
    </rPh>
    <rPh sb="23" eb="25">
      <t>キサイ</t>
    </rPh>
    <phoneticPr fontId="1"/>
  </si>
  <si>
    <t>受入許可</t>
    <rPh sb="0" eb="1">
      <t>ウ</t>
    </rPh>
    <rPh sb="1" eb="2">
      <t>イ</t>
    </rPh>
    <rPh sb="2" eb="4">
      <t>キョカ</t>
    </rPh>
    <phoneticPr fontId="1"/>
  </si>
  <si>
    <t>有</t>
    <rPh sb="0" eb="1">
      <t>アリ</t>
    </rPh>
    <phoneticPr fontId="1"/>
  </si>
  <si>
    <t>手続き中</t>
    <rPh sb="0" eb="2">
      <t>テツヅ</t>
    </rPh>
    <rPh sb="3" eb="4">
      <t>チュウ</t>
    </rPh>
    <phoneticPr fontId="1"/>
  </si>
  <si>
    <r>
      <t xml:space="preserve">派遣先受入許可
</t>
    </r>
    <r>
      <rPr>
        <b/>
        <sz val="10"/>
        <rFont val="ＭＳ ゴシック"/>
        <family val="3"/>
        <charset val="128"/>
      </rPr>
      <t>（有の場合：許可書の写し添付）</t>
    </r>
    <rPh sb="0" eb="2">
      <t>ハケン</t>
    </rPh>
    <rPh sb="2" eb="3">
      <t>サキ</t>
    </rPh>
    <rPh sb="3" eb="4">
      <t>ウ</t>
    </rPh>
    <rPh sb="4" eb="5">
      <t>イ</t>
    </rPh>
    <rPh sb="5" eb="7">
      <t>キョカ</t>
    </rPh>
    <rPh sb="9" eb="10">
      <t>アリ</t>
    </rPh>
    <rPh sb="11" eb="13">
      <t>バアイ</t>
    </rPh>
    <rPh sb="14" eb="17">
      <t>キョカショ</t>
    </rPh>
    <rPh sb="18" eb="19">
      <t>ウツ</t>
    </rPh>
    <rPh sb="20" eb="22">
      <t>テンプ</t>
    </rPh>
    <phoneticPr fontId="1"/>
  </si>
  <si>
    <t>査証取得</t>
    <rPh sb="0" eb="2">
      <t>サショウ</t>
    </rPh>
    <rPh sb="2" eb="4">
      <t>シュトク</t>
    </rPh>
    <phoneticPr fontId="1"/>
  </si>
  <si>
    <t>取得済</t>
    <rPh sb="0" eb="2">
      <t>シュトク</t>
    </rPh>
    <rPh sb="2" eb="3">
      <t>スミ</t>
    </rPh>
    <phoneticPr fontId="1"/>
  </si>
  <si>
    <t>申請中</t>
    <rPh sb="0" eb="3">
      <t>シンセイチュウ</t>
    </rPh>
    <phoneticPr fontId="1"/>
  </si>
  <si>
    <t>申請予定</t>
    <rPh sb="0" eb="2">
      <t>シンセイ</t>
    </rPh>
    <rPh sb="2" eb="4">
      <t>ヨテイ</t>
    </rPh>
    <phoneticPr fontId="1"/>
  </si>
  <si>
    <t>※国際交流チーム記載欄：
   休止希望の場合、休止手続き時期</t>
    <rPh sb="1" eb="3">
      <t>コクサイ</t>
    </rPh>
    <rPh sb="3" eb="5">
      <t>コウリュウ</t>
    </rPh>
    <rPh sb="8" eb="10">
      <t>キサイ</t>
    </rPh>
    <rPh sb="10" eb="11">
      <t>ラン</t>
    </rPh>
    <rPh sb="16" eb="18">
      <t>キュウシ</t>
    </rPh>
    <rPh sb="18" eb="20">
      <t>キボウ</t>
    </rPh>
    <rPh sb="21" eb="23">
      <t>バアイ</t>
    </rPh>
    <rPh sb="24" eb="26">
      <t>キュウシ</t>
    </rPh>
    <rPh sb="26" eb="28">
      <t>テツヅ</t>
    </rPh>
    <rPh sb="29" eb="31">
      <t>ジキ</t>
    </rPh>
    <phoneticPr fontId="1"/>
  </si>
  <si>
    <t>メールアドレス</t>
    <phoneticPr fontId="1"/>
  </si>
  <si>
    <t>学科・専攻</t>
    <rPh sb="0" eb="2">
      <t>ガッカ</t>
    </rPh>
    <rPh sb="3" eb="5">
      <t>センコウ</t>
    </rPh>
    <phoneticPr fontId="1"/>
  </si>
  <si>
    <t>滞在国</t>
    <rPh sb="0" eb="2">
      <t>タイザイ</t>
    </rPh>
    <rPh sb="2" eb="3">
      <t>コク</t>
    </rPh>
    <phoneticPr fontId="1"/>
  </si>
  <si>
    <t>滞在州</t>
    <rPh sb="0" eb="2">
      <t>タイザイ</t>
    </rPh>
    <rPh sb="2" eb="3">
      <t>シュウ</t>
    </rPh>
    <phoneticPr fontId="1"/>
  </si>
  <si>
    <t>LOCATOR利用○×</t>
    <rPh sb="7" eb="9">
      <t>リヨウ</t>
    </rPh>
    <phoneticPr fontId="1"/>
  </si>
  <si>
    <t>E-mail</t>
    <phoneticPr fontId="1"/>
  </si>
  <si>
    <t>応募の有無</t>
    <rPh sb="0" eb="2">
      <t>オウボ</t>
    </rPh>
    <rPh sb="3" eb="5">
      <t>ウム</t>
    </rPh>
    <phoneticPr fontId="1"/>
  </si>
  <si>
    <t>官民協働海外留学支援制度～トビタテ！留学JAPAN日本代表プログラム～奨学金の応募</t>
    <rPh sb="39" eb="41">
      <t>オウボ</t>
    </rPh>
    <phoneticPr fontId="1"/>
  </si>
  <si>
    <t>官民</t>
    <rPh sb="0" eb="2">
      <t>カンミン</t>
    </rPh>
    <phoneticPr fontId="1"/>
  </si>
  <si>
    <r>
      <t>入力上の注意
①ピンク色の部分を入力。
②英数字は半角で入力のこと。
③生年月日等は、年/月/日
④ドロップダウンリストがある場　　合にはそこから選択。
⑤在籍開始年月日は、</t>
    </r>
    <r>
      <rPr>
        <b/>
        <u/>
        <sz val="12"/>
        <color rgb="FFFF0000"/>
        <rFont val="ＭＳ ゴシック"/>
        <family val="3"/>
        <charset val="128"/>
      </rPr>
      <t>派遣先の授業開始日</t>
    </r>
    <r>
      <rPr>
        <b/>
        <sz val="12"/>
        <color rgb="FFFF0000"/>
        <rFont val="ＭＳ ゴシック"/>
        <family val="3"/>
        <charset val="128"/>
      </rPr>
      <t>、在籍終了年月日は、</t>
    </r>
    <r>
      <rPr>
        <b/>
        <u/>
        <sz val="12"/>
        <color rgb="FFFF0000"/>
        <rFont val="ＭＳ ゴシック"/>
        <family val="3"/>
        <charset val="128"/>
      </rPr>
      <t>授業終了日（試験日含む）</t>
    </r>
    <r>
      <rPr>
        <b/>
        <sz val="12"/>
        <color rgb="FFFF0000"/>
        <rFont val="ＭＳ ゴシック"/>
        <family val="3"/>
        <charset val="128"/>
      </rPr>
      <t xml:space="preserve">のこと。
渡航日、帰国日ではないことに注意。
</t>
    </r>
    <rPh sb="0" eb="2">
      <t>ニュウリョク</t>
    </rPh>
    <rPh sb="2" eb="3">
      <t>ジョウ</t>
    </rPh>
    <rPh sb="4" eb="6">
      <t>チュウイ</t>
    </rPh>
    <rPh sb="12" eb="13">
      <t>イロ</t>
    </rPh>
    <rPh sb="14" eb="16">
      <t>ブブン</t>
    </rPh>
    <rPh sb="17" eb="19">
      <t>ニュウリョク</t>
    </rPh>
    <rPh sb="22" eb="25">
      <t>エイスウジ</t>
    </rPh>
    <rPh sb="26" eb="28">
      <t>ハンカク</t>
    </rPh>
    <rPh sb="29" eb="31">
      <t>ニュウリョク</t>
    </rPh>
    <rPh sb="37" eb="39">
      <t>セイネン</t>
    </rPh>
    <rPh sb="39" eb="41">
      <t>ガッピ</t>
    </rPh>
    <rPh sb="41" eb="42">
      <t>トウ</t>
    </rPh>
    <rPh sb="44" eb="45">
      <t>ネン</t>
    </rPh>
    <rPh sb="46" eb="47">
      <t>ツキ</t>
    </rPh>
    <rPh sb="48" eb="49">
      <t>ヒ</t>
    </rPh>
    <rPh sb="74" eb="76">
      <t>センタク</t>
    </rPh>
    <rPh sb="79" eb="81">
      <t>ザイセキ</t>
    </rPh>
    <rPh sb="81" eb="83">
      <t>カイシ</t>
    </rPh>
    <rPh sb="83" eb="86">
      <t>ネンガッピ</t>
    </rPh>
    <rPh sb="88" eb="90">
      <t>ハケン</t>
    </rPh>
    <rPh sb="90" eb="91">
      <t>サキ</t>
    </rPh>
    <rPh sb="92" eb="94">
      <t>ジュギョウ</t>
    </rPh>
    <rPh sb="94" eb="96">
      <t>カイシ</t>
    </rPh>
    <rPh sb="96" eb="97">
      <t>ビ</t>
    </rPh>
    <rPh sb="98" eb="100">
      <t>ザイセキ</t>
    </rPh>
    <rPh sb="100" eb="102">
      <t>シュウリョウ</t>
    </rPh>
    <rPh sb="102" eb="105">
      <t>ネンガッピ</t>
    </rPh>
    <rPh sb="107" eb="109">
      <t>ジュギョウ</t>
    </rPh>
    <rPh sb="109" eb="112">
      <t>シュウリョウビ</t>
    </rPh>
    <rPh sb="113" eb="115">
      <t>シケン</t>
    </rPh>
    <rPh sb="115" eb="116">
      <t>ビ</t>
    </rPh>
    <rPh sb="116" eb="117">
      <t>フク</t>
    </rPh>
    <rPh sb="124" eb="127">
      <t>トコウビ</t>
    </rPh>
    <rPh sb="128" eb="131">
      <t>キコクビ</t>
    </rPh>
    <rPh sb="138" eb="140">
      <t>チュウイ</t>
    </rPh>
    <phoneticPr fontId="1"/>
  </si>
  <si>
    <t>お茶メールアドレス</t>
    <rPh sb="1" eb="2">
      <t>チャ</t>
    </rPh>
    <phoneticPr fontId="1"/>
  </si>
  <si>
    <t>支援開始</t>
    <rPh sb="0" eb="2">
      <t>シエン</t>
    </rPh>
    <rPh sb="2" eb="4">
      <t>カイシ</t>
    </rPh>
    <phoneticPr fontId="1"/>
  </si>
  <si>
    <t>支援終了</t>
    <rPh sb="0" eb="2">
      <t>シエン</t>
    </rPh>
    <rPh sb="2" eb="4">
      <t>シュウリョウ</t>
    </rPh>
    <phoneticPr fontId="1"/>
  </si>
  <si>
    <t>お茶メールドメイン</t>
    <rPh sb="1" eb="2">
      <t>チャ</t>
    </rPh>
    <phoneticPr fontId="1"/>
  </si>
  <si>
    <t>@cc.ocha.ac.jp</t>
    <phoneticPr fontId="1"/>
  </si>
  <si>
    <t>総登録単位数</t>
    <rPh sb="0" eb="1">
      <t>ソウ</t>
    </rPh>
    <rPh sb="1" eb="3">
      <t>トウロク</t>
    </rPh>
    <rPh sb="3" eb="5">
      <t>タンイ</t>
    </rPh>
    <rPh sb="5" eb="6">
      <t>スウ</t>
    </rPh>
    <phoneticPr fontId="1"/>
  </si>
  <si>
    <t>査証不要</t>
    <rPh sb="0" eb="2">
      <t>サショウ</t>
    </rPh>
    <rPh sb="2" eb="4">
      <t>フヨウ</t>
    </rPh>
    <phoneticPr fontId="1"/>
  </si>
  <si>
    <t>平成27年海外留学支援制度（協定派遣）申請書　　　　</t>
    <rPh sb="0" eb="2">
      <t>ヘイセイ</t>
    </rPh>
    <rPh sb="4" eb="5">
      <t>ネン</t>
    </rPh>
    <rPh sb="5" eb="7">
      <t>カイガイ</t>
    </rPh>
    <rPh sb="7" eb="9">
      <t>リュウガク</t>
    </rPh>
    <rPh sb="9" eb="11">
      <t>シエン</t>
    </rPh>
    <rPh sb="11" eb="13">
      <t>セイド</t>
    </rPh>
    <rPh sb="14" eb="16">
      <t>キョウテイ</t>
    </rPh>
    <rPh sb="16" eb="18">
      <t>ハケン</t>
    </rPh>
    <rPh sb="19" eb="21">
      <t>シンセイ</t>
    </rPh>
    <rPh sb="21" eb="22">
      <t>ショ</t>
    </rPh>
    <phoneticPr fontId="1"/>
  </si>
  <si>
    <t>出発予定日(yyyy/mm/dd)</t>
    <rPh sb="0" eb="2">
      <t>シュッパツ</t>
    </rPh>
    <rPh sb="2" eb="5">
      <t>ヨテイビ</t>
    </rPh>
    <phoneticPr fontId="1"/>
  </si>
  <si>
    <t>帰国予定日(yyyy/mm/dd)</t>
    <rPh sb="0" eb="2">
      <t>キコク</t>
    </rPh>
    <rPh sb="2" eb="5">
      <t>ヨテイビ</t>
    </rPh>
    <phoneticPr fontId="1"/>
  </si>
  <si>
    <t>姓</t>
  </si>
  <si>
    <t>名</t>
  </si>
  <si>
    <t>LAST NAME</t>
    <phoneticPr fontId="1"/>
  </si>
  <si>
    <t>FIRST NAME</t>
    <phoneticPr fontId="1"/>
  </si>
  <si>
    <t>学籍番号</t>
  </si>
  <si>
    <t>学部</t>
  </si>
  <si>
    <t>学科等</t>
  </si>
  <si>
    <t>性別(m/f)</t>
    <phoneticPr fontId="1"/>
  </si>
  <si>
    <t>生年月日(yyyy/mm/dd)</t>
    <phoneticPr fontId="1"/>
  </si>
  <si>
    <t>メールアドレス</t>
    <phoneticPr fontId="1"/>
  </si>
  <si>
    <t>滞在都市</t>
  </si>
  <si>
    <t>留学先大学（英表記）</t>
    <rPh sb="6" eb="7">
      <t>エイ</t>
    </rPh>
    <rPh sb="7" eb="9">
      <t>ヒョウキ</t>
    </rPh>
    <phoneticPr fontId="1"/>
  </si>
  <si>
    <t>　　　　　　　　　 　2015年　　月　　日</t>
    <rPh sb="15" eb="16">
      <t>ネン</t>
    </rPh>
    <rPh sb="18" eb="19">
      <t>ツキ</t>
    </rPh>
    <rPh sb="21" eb="22">
      <t>ヒ</t>
    </rPh>
    <phoneticPr fontId="1"/>
  </si>
  <si>
    <t>滞在州（英語表記）</t>
    <rPh sb="0" eb="2">
      <t>タイザイ</t>
    </rPh>
    <rPh sb="2" eb="3">
      <t>シュウ</t>
    </rPh>
    <rPh sb="4" eb="6">
      <t>エイゴ</t>
    </rPh>
    <rPh sb="6" eb="8">
      <t>ヒョウキ</t>
    </rPh>
    <phoneticPr fontId="1"/>
  </si>
  <si>
    <r>
      <rPr>
        <b/>
        <u/>
        <sz val="11"/>
        <rFont val="ＭＳ Ｐゴシック"/>
        <family val="3"/>
        <charset val="128"/>
      </rPr>
      <t>前年度（H26)</t>
    </r>
    <r>
      <rPr>
        <b/>
        <sz val="11"/>
        <rFont val="ＭＳ Ｐゴシック"/>
        <family val="3"/>
        <charset val="128"/>
      </rPr>
      <t xml:space="preserve">の
学業成績
</t>
    </r>
    <r>
      <rPr>
        <b/>
        <sz val="9"/>
        <rFont val="ＭＳ Ｐゴシック"/>
        <family val="3"/>
        <charset val="128"/>
      </rPr>
      <t>(単位数を記載）</t>
    </r>
    <rPh sb="0" eb="2">
      <t>ゼンネン</t>
    </rPh>
    <rPh sb="2" eb="3">
      <t>ド</t>
    </rPh>
    <rPh sb="10" eb="12">
      <t>ガクギョウ</t>
    </rPh>
    <rPh sb="12" eb="14">
      <t>セイセキ</t>
    </rPh>
    <rPh sb="16" eb="18">
      <t>タンイ</t>
    </rPh>
    <rPh sb="18" eb="19">
      <t>スウ</t>
    </rPh>
    <rPh sb="20" eb="22">
      <t>キサイ</t>
    </rPh>
    <phoneticPr fontId="1"/>
  </si>
  <si>
    <t>□</t>
    <phoneticPr fontId="1"/>
  </si>
  <si>
    <t>経済状況証明書：源泉徴収票の写し、その他</t>
    <rPh sb="0" eb="2">
      <t>ケイザイ</t>
    </rPh>
    <rPh sb="2" eb="4">
      <t>ジョウキョウ</t>
    </rPh>
    <rPh sb="4" eb="7">
      <t>ショウメイショ</t>
    </rPh>
    <rPh sb="8" eb="10">
      <t>ゲンセン</t>
    </rPh>
    <rPh sb="10" eb="12">
      <t>チョウシュウ</t>
    </rPh>
    <rPh sb="12" eb="13">
      <t>ヒョウ</t>
    </rPh>
    <rPh sb="14" eb="15">
      <t>ウツ</t>
    </rPh>
    <rPh sb="19" eb="20">
      <t>ホカ</t>
    </rPh>
    <phoneticPr fontId="1"/>
  </si>
  <si>
    <t>成績証明書写し</t>
    <rPh sb="0" eb="2">
      <t>セイセキ</t>
    </rPh>
    <rPh sb="2" eb="5">
      <t>ショウメイショ</t>
    </rPh>
    <rPh sb="5" eb="6">
      <t>ウツ</t>
    </rPh>
    <phoneticPr fontId="1"/>
  </si>
  <si>
    <t>添付書類</t>
    <rPh sb="0" eb="2">
      <t>テンプ</t>
    </rPh>
    <rPh sb="2" eb="4">
      <t>ショルイ</t>
    </rPh>
    <phoneticPr fontId="1"/>
  </si>
  <si>
    <t>派遣先大学受け入れ許可書の写し</t>
    <rPh sb="0" eb="3">
      <t>ハケンサキ</t>
    </rPh>
    <rPh sb="3" eb="5">
      <t>ダイガク</t>
    </rPh>
    <rPh sb="5" eb="6">
      <t>ウ</t>
    </rPh>
    <rPh sb="7" eb="8">
      <t>イ</t>
    </rPh>
    <rPh sb="9" eb="11">
      <t>キョカ</t>
    </rPh>
    <rPh sb="11" eb="12">
      <t>ショ</t>
    </rPh>
    <rPh sb="13" eb="14">
      <t>ウツ</t>
    </rPh>
    <phoneticPr fontId="1"/>
  </si>
  <si>
    <t>平成27年度海外留学支援制度（協定派遣）支給対象者登録データ</t>
    <rPh sb="0" eb="2">
      <t>ヘイセイ</t>
    </rPh>
    <rPh sb="4" eb="5">
      <t>ネン</t>
    </rPh>
    <rPh sb="5" eb="6">
      <t>ド</t>
    </rPh>
    <rPh sb="12" eb="14">
      <t>セイド</t>
    </rPh>
    <rPh sb="15" eb="17">
      <t>キョウテイ</t>
    </rPh>
    <rPh sb="17" eb="19">
      <t>ハケン</t>
    </rPh>
    <rPh sb="20" eb="22">
      <t>シキュウ</t>
    </rPh>
    <rPh sb="22" eb="24">
      <t>タイショウ</t>
    </rPh>
    <rPh sb="24" eb="25">
      <t>シャ</t>
    </rPh>
    <rPh sb="25" eb="27">
      <t>トウロク</t>
    </rPh>
    <phoneticPr fontId="1"/>
  </si>
  <si>
    <t>プログラム実施期間</t>
    <rPh sb="5" eb="7">
      <t>ジッシ</t>
    </rPh>
    <rPh sb="7" eb="9">
      <t>キカン</t>
    </rPh>
    <phoneticPr fontId="1"/>
  </si>
  <si>
    <t>登録データ記入要領をご参照のうえ、支給対象者のデータを機構に登録してください。</t>
    <rPh sb="0" eb="2">
      <t>トウロク</t>
    </rPh>
    <rPh sb="5" eb="7">
      <t>キニュウ</t>
    </rPh>
    <rPh sb="7" eb="9">
      <t>ヨウリョウ</t>
    </rPh>
    <rPh sb="11" eb="13">
      <t>サンショウ</t>
    </rPh>
    <rPh sb="17" eb="19">
      <t>シキュウ</t>
    </rPh>
    <rPh sb="19" eb="21">
      <t>タイショウ</t>
    </rPh>
    <rPh sb="21" eb="22">
      <t>シャ</t>
    </rPh>
    <rPh sb="27" eb="29">
      <t>キコウ</t>
    </rPh>
    <rPh sb="30" eb="32">
      <t>トウロク</t>
    </rPh>
    <phoneticPr fontId="1"/>
  </si>
  <si>
    <r>
      <rPr>
        <sz val="11"/>
        <rFont val="ＭＳ Ｐゴシック"/>
        <family val="3"/>
        <charset val="128"/>
      </rPr>
      <t>開始年</t>
    </r>
    <r>
      <rPr>
        <sz val="10"/>
        <rFont val="ＭＳ Ｐゴシック"/>
        <family val="3"/>
        <charset val="128"/>
      </rPr>
      <t xml:space="preserve">
（西暦）</t>
    </r>
    <rPh sb="5" eb="7">
      <t>セイレキ</t>
    </rPh>
    <phoneticPr fontId="1"/>
  </si>
  <si>
    <t>開始月</t>
    <rPh sb="0" eb="2">
      <t>カイシ</t>
    </rPh>
    <rPh sb="2" eb="3">
      <t>ツキ</t>
    </rPh>
    <phoneticPr fontId="1"/>
  </si>
  <si>
    <r>
      <rPr>
        <sz val="11"/>
        <rFont val="ＭＳ Ｐゴシック"/>
        <family val="3"/>
        <charset val="128"/>
      </rPr>
      <t>終了年</t>
    </r>
    <r>
      <rPr>
        <sz val="10"/>
        <rFont val="ＭＳ Ｐゴシック"/>
        <family val="3"/>
        <charset val="128"/>
      </rPr>
      <t xml:space="preserve">
（西暦）</t>
    </r>
    <rPh sb="0" eb="2">
      <t>シュウリョウ</t>
    </rPh>
    <rPh sb="2" eb="3">
      <t>ネン</t>
    </rPh>
    <rPh sb="5" eb="7">
      <t>セイレキ</t>
    </rPh>
    <phoneticPr fontId="1"/>
  </si>
  <si>
    <t>終了月</t>
    <rPh sb="0" eb="2">
      <t>シュウリョウ</t>
    </rPh>
    <rPh sb="2" eb="3">
      <t>ツキ</t>
    </rPh>
    <phoneticPr fontId="1"/>
  </si>
  <si>
    <t>※「支給申請スケジュール」の「支給申請月」の「申請金額」を、「支給申請データ」の対応する月の「ＪＡＳＳＯ請求額」に一致するように入力してください。</t>
    <rPh sb="2" eb="4">
      <t>シキュウ</t>
    </rPh>
    <rPh sb="4" eb="6">
      <t>シンセイ</t>
    </rPh>
    <rPh sb="15" eb="17">
      <t>シキュウ</t>
    </rPh>
    <rPh sb="17" eb="19">
      <t>シンセイ</t>
    </rPh>
    <rPh sb="19" eb="20">
      <t>ツキ</t>
    </rPh>
    <rPh sb="23" eb="25">
      <t>シンセイ</t>
    </rPh>
    <rPh sb="25" eb="27">
      <t>キンガク</t>
    </rPh>
    <rPh sb="31" eb="33">
      <t>シキュウ</t>
    </rPh>
    <rPh sb="33" eb="35">
      <t>シンセイ</t>
    </rPh>
    <rPh sb="40" eb="42">
      <t>タイオウ</t>
    </rPh>
    <rPh sb="44" eb="45">
      <t>ツキ</t>
    </rPh>
    <rPh sb="52" eb="54">
      <t>セイキュウ</t>
    </rPh>
    <rPh sb="54" eb="55">
      <t>ガク</t>
    </rPh>
    <rPh sb="57" eb="59">
      <t>イッチ</t>
    </rPh>
    <rPh sb="64" eb="66">
      <t>ニュウリョク</t>
    </rPh>
    <phoneticPr fontId="1"/>
  </si>
  <si>
    <t>※「支給申請データ」の各月の「ＪＡＳＳＯ請求額」の合計を、支給申請書（様式Ｂ）に記載し、当該月の締切日（「事務手続きの手引き」参照）までに機構に本データとともに提出してください。</t>
    <rPh sb="2" eb="4">
      <t>シキュウ</t>
    </rPh>
    <rPh sb="4" eb="6">
      <t>シンセイ</t>
    </rPh>
    <rPh sb="11" eb="13">
      <t>カクツキ</t>
    </rPh>
    <rPh sb="20" eb="22">
      <t>セイキュウ</t>
    </rPh>
    <rPh sb="22" eb="23">
      <t>ガク</t>
    </rPh>
    <rPh sb="25" eb="27">
      <t>ゴウケイ</t>
    </rPh>
    <rPh sb="29" eb="31">
      <t>シキュウ</t>
    </rPh>
    <rPh sb="31" eb="34">
      <t>シンセイショ</t>
    </rPh>
    <rPh sb="35" eb="37">
      <t>ヨウシキ</t>
    </rPh>
    <rPh sb="40" eb="42">
      <t>キサイ</t>
    </rPh>
    <rPh sb="44" eb="46">
      <t>トウガイ</t>
    </rPh>
    <rPh sb="46" eb="47">
      <t>ツキ</t>
    </rPh>
    <rPh sb="48" eb="51">
      <t>シメキリビ</t>
    </rPh>
    <rPh sb="53" eb="55">
      <t>ジム</t>
    </rPh>
    <rPh sb="55" eb="57">
      <t>テツヅ</t>
    </rPh>
    <rPh sb="59" eb="61">
      <t>テビ</t>
    </rPh>
    <rPh sb="63" eb="65">
      <t>サンショウ</t>
    </rPh>
    <rPh sb="69" eb="71">
      <t>キコウ</t>
    </rPh>
    <rPh sb="72" eb="73">
      <t>ホン</t>
    </rPh>
    <rPh sb="80" eb="82">
      <t>テイシュツ</t>
    </rPh>
    <phoneticPr fontId="1"/>
  </si>
  <si>
    <t>表記上、途中で途切れていても、データがきちんと入力されていれば問題ありません。</t>
    <phoneticPr fontId="1"/>
  </si>
  <si>
    <t>提出内容欄（Ｂ列～Ｄ列）、基本登録データ欄（Ｌ列～ＢＥ列）、支給申請データ欄（ＤＤ列～ＥＡ列）は入力必須です。</t>
    <rPh sb="0" eb="2">
      <t>テイシュツ</t>
    </rPh>
    <rPh sb="2" eb="4">
      <t>ナイヨウ</t>
    </rPh>
    <rPh sb="4" eb="5">
      <t>ラン</t>
    </rPh>
    <rPh sb="13" eb="15">
      <t>キホン</t>
    </rPh>
    <rPh sb="15" eb="17">
      <t>トウロク</t>
    </rPh>
    <rPh sb="20" eb="21">
      <t>ラン</t>
    </rPh>
    <rPh sb="23" eb="24">
      <t>レツ</t>
    </rPh>
    <rPh sb="27" eb="28">
      <t>レツ</t>
    </rPh>
    <rPh sb="30" eb="32">
      <t>シキュウ</t>
    </rPh>
    <rPh sb="32" eb="34">
      <t>シンセイ</t>
    </rPh>
    <rPh sb="37" eb="38">
      <t>ラン</t>
    </rPh>
    <rPh sb="48" eb="50">
      <t>ニュウリョク</t>
    </rPh>
    <rPh sb="50" eb="52">
      <t>ヒッス</t>
    </rPh>
    <phoneticPr fontId="1"/>
  </si>
  <si>
    <t>～</t>
    <phoneticPr fontId="1"/>
  </si>
  <si>
    <t>なお、プログラム実施期間（ＡＺ列～ＢＤ列）は、最新の内容を記載し、計画時等から変更があった場合、様式Ｆをもって変更の手続きを行ってください。</t>
    <rPh sb="8" eb="10">
      <t>ジッシ</t>
    </rPh>
    <rPh sb="10" eb="12">
      <t>キカン</t>
    </rPh>
    <rPh sb="23" eb="25">
      <t>サイシン</t>
    </rPh>
    <rPh sb="26" eb="28">
      <t>ナイヨウ</t>
    </rPh>
    <rPh sb="29" eb="31">
      <t>キサイ</t>
    </rPh>
    <rPh sb="33" eb="35">
      <t>ケイカク</t>
    </rPh>
    <rPh sb="35" eb="36">
      <t>ジ</t>
    </rPh>
    <rPh sb="36" eb="37">
      <t>トウ</t>
    </rPh>
    <rPh sb="39" eb="41">
      <t>ヘンコウ</t>
    </rPh>
    <rPh sb="45" eb="47">
      <t>バアイ</t>
    </rPh>
    <rPh sb="48" eb="50">
      <t>ヨウシキ</t>
    </rPh>
    <rPh sb="55" eb="57">
      <t>ヘンコウ</t>
    </rPh>
    <rPh sb="58" eb="60">
      <t>テツヅ</t>
    </rPh>
    <rPh sb="62" eb="63">
      <t>オコナ</t>
    </rPh>
    <phoneticPr fontId="1"/>
  </si>
  <si>
    <t>提出内容</t>
    <rPh sb="0" eb="2">
      <t>テイシュツ</t>
    </rPh>
    <rPh sb="2" eb="4">
      <t>ナイヨウ</t>
    </rPh>
    <phoneticPr fontId="1"/>
  </si>
  <si>
    <t>変更等（Ｅ列～Ｋ列）</t>
    <rPh sb="0" eb="2">
      <t>ヘンコウ</t>
    </rPh>
    <rPh sb="2" eb="3">
      <t>トウ</t>
    </rPh>
    <rPh sb="5" eb="6">
      <t>レツ</t>
    </rPh>
    <rPh sb="8" eb="9">
      <t>レツ</t>
    </rPh>
    <phoneticPr fontId="1"/>
  </si>
  <si>
    <t>　　基本登録データ（Ｌ列～ＢＥ列）</t>
    <rPh sb="2" eb="4">
      <t>キホン</t>
    </rPh>
    <rPh sb="4" eb="6">
      <t>トウロク</t>
    </rPh>
    <rPh sb="11" eb="12">
      <t>レツ</t>
    </rPh>
    <rPh sb="15" eb="16">
      <t>レツ</t>
    </rPh>
    <phoneticPr fontId="1"/>
  </si>
  <si>
    <t>在籍確認月 及び 支給対象月</t>
    <rPh sb="0" eb="2">
      <t>ザイセキ</t>
    </rPh>
    <rPh sb="2" eb="4">
      <t>カクニン</t>
    </rPh>
    <rPh sb="4" eb="5">
      <t>ツキ</t>
    </rPh>
    <rPh sb="6" eb="7">
      <t>オヨ</t>
    </rPh>
    <rPh sb="9" eb="11">
      <t>シキュウ</t>
    </rPh>
    <rPh sb="11" eb="13">
      <t>タイショウ</t>
    </rPh>
    <rPh sb="13" eb="14">
      <t>ツキ</t>
    </rPh>
    <phoneticPr fontId="40"/>
  </si>
  <si>
    <t>支援（予定）金額等</t>
    <rPh sb="0" eb="2">
      <t>シエン</t>
    </rPh>
    <rPh sb="3" eb="5">
      <t>ヨテイ</t>
    </rPh>
    <rPh sb="6" eb="8">
      <t>キンガク</t>
    </rPh>
    <rPh sb="8" eb="9">
      <t>トウ</t>
    </rPh>
    <phoneticPr fontId="1"/>
  </si>
  <si>
    <t>支援期間等（確認）</t>
    <rPh sb="0" eb="2">
      <t>シエン</t>
    </rPh>
    <rPh sb="2" eb="4">
      <t>キカン</t>
    </rPh>
    <rPh sb="4" eb="5">
      <t>トウ</t>
    </rPh>
    <rPh sb="6" eb="8">
      <t>カクニン</t>
    </rPh>
    <phoneticPr fontId="1"/>
  </si>
  <si>
    <t>支給申請スケジュール</t>
    <rPh sb="0" eb="2">
      <t>シキュウ</t>
    </rPh>
    <rPh sb="2" eb="4">
      <t>シンセイ</t>
    </rPh>
    <phoneticPr fontId="40"/>
  </si>
  <si>
    <t>支給申請データ（ＤＤ列～ＥＡ列）</t>
    <rPh sb="0" eb="2">
      <t>シキュウ</t>
    </rPh>
    <rPh sb="2" eb="4">
      <t>シンセイ</t>
    </rPh>
    <rPh sb="10" eb="11">
      <t>レツ</t>
    </rPh>
    <rPh sb="14" eb="15">
      <t>レツ</t>
    </rPh>
    <phoneticPr fontId="1"/>
  </si>
  <si>
    <t>支給実績データ</t>
    <rPh sb="0" eb="2">
      <t>シキュウ</t>
    </rPh>
    <rPh sb="2" eb="4">
      <t>ジッセキ</t>
    </rPh>
    <phoneticPr fontId="1"/>
  </si>
  <si>
    <t>新規登録</t>
    <rPh sb="0" eb="2">
      <t>シンキ</t>
    </rPh>
    <rPh sb="2" eb="4">
      <t>トウロク</t>
    </rPh>
    <phoneticPr fontId="1"/>
  </si>
  <si>
    <t>支給申請に係る登録者</t>
    <rPh sb="0" eb="2">
      <t>シキュウ</t>
    </rPh>
    <rPh sb="2" eb="4">
      <t>シンセイ</t>
    </rPh>
    <rPh sb="5" eb="6">
      <t>カカワ</t>
    </rPh>
    <rPh sb="7" eb="10">
      <t>トウロクシャ</t>
    </rPh>
    <phoneticPr fontId="1"/>
  </si>
  <si>
    <t>登録変更</t>
    <rPh sb="0" eb="2">
      <t>トウロク</t>
    </rPh>
    <rPh sb="2" eb="4">
      <t>ヘンコウ</t>
    </rPh>
    <phoneticPr fontId="1"/>
  </si>
  <si>
    <t>登録変更回数</t>
    <rPh sb="0" eb="2">
      <t>トウロク</t>
    </rPh>
    <rPh sb="2" eb="4">
      <t>ヘンコウ</t>
    </rPh>
    <rPh sb="4" eb="6">
      <t>カイスウ</t>
    </rPh>
    <phoneticPr fontId="1"/>
  </si>
  <si>
    <t>取消し/補欠採用</t>
    <rPh sb="0" eb="2">
      <t>トリケ</t>
    </rPh>
    <rPh sb="4" eb="6">
      <t>ホケツ</t>
    </rPh>
    <rPh sb="6" eb="8">
      <t>サイヨウ</t>
    </rPh>
    <phoneticPr fontId="1"/>
  </si>
  <si>
    <t>一時不在（一時帰国）</t>
    <rPh sb="2" eb="4">
      <t>フザイ</t>
    </rPh>
    <rPh sb="7" eb="9">
      <t>キコク</t>
    </rPh>
    <phoneticPr fontId="1"/>
  </si>
  <si>
    <t>同じ学生の複数回の派遣</t>
    <phoneticPr fontId="1"/>
  </si>
  <si>
    <t>返納　　（予定）額</t>
    <rPh sb="0" eb="2">
      <t>ヘンノウ</t>
    </rPh>
    <rPh sb="5" eb="7">
      <t>ヨテイ</t>
    </rPh>
    <rPh sb="8" eb="9">
      <t>ガク</t>
    </rPh>
    <phoneticPr fontId="1"/>
  </si>
  <si>
    <t>大学等名
（代表校）</t>
    <rPh sb="0" eb="2">
      <t>ダイガク</t>
    </rPh>
    <rPh sb="2" eb="3">
      <t>トウ</t>
    </rPh>
    <rPh sb="3" eb="4">
      <t>メイ</t>
    </rPh>
    <rPh sb="6" eb="8">
      <t>ダイヒョウ</t>
    </rPh>
    <rPh sb="8" eb="9">
      <t>コウ</t>
    </rPh>
    <phoneticPr fontId="1"/>
  </si>
  <si>
    <t>派遣学生基本データ</t>
    <rPh sb="0" eb="2">
      <t>ハケン</t>
    </rPh>
    <rPh sb="2" eb="4">
      <t>ガクセイ</t>
    </rPh>
    <rPh sb="4" eb="6">
      <t>キホン</t>
    </rPh>
    <phoneticPr fontId="1"/>
  </si>
  <si>
    <t>単位認定・取得の仕組みの有無</t>
    <rPh sb="0" eb="2">
      <t>タンイ</t>
    </rPh>
    <rPh sb="2" eb="4">
      <t>ニンテイ</t>
    </rPh>
    <rPh sb="5" eb="7">
      <t>シュトク</t>
    </rPh>
    <rPh sb="8" eb="10">
      <t>シク</t>
    </rPh>
    <rPh sb="12" eb="14">
      <t>ウム</t>
    </rPh>
    <phoneticPr fontId="1"/>
  </si>
  <si>
    <t>支援開始年月日</t>
    <rPh sb="0" eb="2">
      <t>シエン</t>
    </rPh>
    <rPh sb="2" eb="4">
      <t>カイシ</t>
    </rPh>
    <rPh sb="4" eb="7">
      <t>ネンガッピ</t>
    </rPh>
    <phoneticPr fontId="1"/>
  </si>
  <si>
    <t>支援終了予定年月日</t>
    <rPh sb="0" eb="2">
      <t>シエン</t>
    </rPh>
    <rPh sb="2" eb="4">
      <t>シュウリョウ</t>
    </rPh>
    <rPh sb="4" eb="6">
      <t>ヨテイ</t>
    </rPh>
    <rPh sb="6" eb="9">
      <t>ネンガッピ</t>
    </rPh>
    <phoneticPr fontId="1"/>
  </si>
  <si>
    <t>開始月と終了月の合算日数</t>
    <rPh sb="0" eb="2">
      <t>カイシ</t>
    </rPh>
    <rPh sb="2" eb="3">
      <t>ツキ</t>
    </rPh>
    <rPh sb="4" eb="6">
      <t>シュウリョウ</t>
    </rPh>
    <rPh sb="6" eb="7">
      <t>ツキ</t>
    </rPh>
    <rPh sb="8" eb="10">
      <t>ガッサン</t>
    </rPh>
    <rPh sb="10" eb="12">
      <t>ニッスウ</t>
    </rPh>
    <phoneticPr fontId="40"/>
  </si>
  <si>
    <t>平成27年度</t>
    <rPh sb="0" eb="2">
      <t>ヘイセイ</t>
    </rPh>
    <rPh sb="4" eb="6">
      <t>ネンド</t>
    </rPh>
    <phoneticPr fontId="40"/>
  </si>
  <si>
    <t>平成28年度</t>
    <rPh sb="0" eb="2">
      <t>ヘイセイ</t>
    </rPh>
    <rPh sb="4" eb="6">
      <t>ネンド</t>
    </rPh>
    <phoneticPr fontId="40"/>
  </si>
  <si>
    <t>回数</t>
    <rPh sb="0" eb="2">
      <t>カイスウ</t>
    </rPh>
    <phoneticPr fontId="1"/>
  </si>
  <si>
    <t>支援（予定）額</t>
    <rPh sb="0" eb="2">
      <t>シエン</t>
    </rPh>
    <rPh sb="3" eb="5">
      <t>ヨテイ</t>
    </rPh>
    <rPh sb="6" eb="7">
      <t>ガク</t>
    </rPh>
    <phoneticPr fontId="1"/>
  </si>
  <si>
    <t>支援終了年月日</t>
    <rPh sb="0" eb="2">
      <t>シエン</t>
    </rPh>
    <rPh sb="2" eb="4">
      <t>シュウリョウ</t>
    </rPh>
    <rPh sb="4" eb="7">
      <t>ネンガッピ</t>
    </rPh>
    <phoneticPr fontId="1"/>
  </si>
  <si>
    <t>支給実績</t>
    <rPh sb="0" eb="2">
      <t>シキュウ</t>
    </rPh>
    <rPh sb="2" eb="4">
      <t>ジッセキ</t>
    </rPh>
    <phoneticPr fontId="1"/>
  </si>
  <si>
    <t>支給申請月（1回目）</t>
    <rPh sb="0" eb="2">
      <t>シキュウ</t>
    </rPh>
    <rPh sb="2" eb="4">
      <t>シンセイ</t>
    </rPh>
    <rPh sb="4" eb="5">
      <t>ツキ</t>
    </rPh>
    <rPh sb="7" eb="9">
      <t>カイメ</t>
    </rPh>
    <phoneticPr fontId="40"/>
  </si>
  <si>
    <t>申請金額（1回目）</t>
    <rPh sb="0" eb="2">
      <t>シンセイ</t>
    </rPh>
    <rPh sb="2" eb="4">
      <t>キンガク</t>
    </rPh>
    <rPh sb="6" eb="8">
      <t>カイメ</t>
    </rPh>
    <phoneticPr fontId="40"/>
  </si>
  <si>
    <t>支給申請月（2回目）</t>
    <rPh sb="0" eb="2">
      <t>シキュウ</t>
    </rPh>
    <rPh sb="2" eb="4">
      <t>シンセイ</t>
    </rPh>
    <rPh sb="4" eb="5">
      <t>ツキ</t>
    </rPh>
    <rPh sb="7" eb="9">
      <t>カイメ</t>
    </rPh>
    <phoneticPr fontId="40"/>
  </si>
  <si>
    <t>申請金額（2回目）</t>
    <rPh sb="0" eb="2">
      <t>シンセイ</t>
    </rPh>
    <rPh sb="2" eb="4">
      <t>キンガク</t>
    </rPh>
    <rPh sb="6" eb="8">
      <t>カイメ</t>
    </rPh>
    <phoneticPr fontId="40"/>
  </si>
  <si>
    <t>支給申請月（3回目）</t>
    <rPh sb="0" eb="2">
      <t>シキュウ</t>
    </rPh>
    <rPh sb="2" eb="4">
      <t>シンセイ</t>
    </rPh>
    <rPh sb="4" eb="5">
      <t>ツキ</t>
    </rPh>
    <rPh sb="7" eb="9">
      <t>カイメ</t>
    </rPh>
    <phoneticPr fontId="40"/>
  </si>
  <si>
    <t>3回目に支給金額</t>
    <rPh sb="1" eb="3">
      <t>カイメ</t>
    </rPh>
    <rPh sb="4" eb="6">
      <t>シキュウ</t>
    </rPh>
    <rPh sb="6" eb="8">
      <t>キンガク</t>
    </rPh>
    <phoneticPr fontId="40"/>
  </si>
  <si>
    <t>1回目に支給金額</t>
    <rPh sb="1" eb="3">
      <t>カイメ</t>
    </rPh>
    <rPh sb="4" eb="6">
      <t>シキュウ</t>
    </rPh>
    <rPh sb="6" eb="8">
      <t>キンガク</t>
    </rPh>
    <phoneticPr fontId="40"/>
  </si>
  <si>
    <t>2回目に支給金額</t>
    <rPh sb="1" eb="3">
      <t>カイメ</t>
    </rPh>
    <rPh sb="4" eb="6">
      <t>シキュウ</t>
    </rPh>
    <rPh sb="6" eb="8">
      <t>キンガク</t>
    </rPh>
    <phoneticPr fontId="40"/>
  </si>
  <si>
    <t>不在（帰国）月</t>
    <rPh sb="0" eb="2">
      <t>フザイ</t>
    </rPh>
    <rPh sb="3" eb="5">
      <t>キコク</t>
    </rPh>
    <rPh sb="6" eb="7">
      <t>ツキ</t>
    </rPh>
    <phoneticPr fontId="1"/>
  </si>
  <si>
    <t>H27年度
不在（帰国）回数</t>
    <rPh sb="6" eb="8">
      <t>フザイ</t>
    </rPh>
    <rPh sb="9" eb="11">
      <t>キコク</t>
    </rPh>
    <rPh sb="12" eb="14">
      <t>カイスウ</t>
    </rPh>
    <phoneticPr fontId="1"/>
  </si>
  <si>
    <t>H28年度
不在（帰国）回数</t>
    <rPh sb="6" eb="8">
      <t>フザイ</t>
    </rPh>
    <rPh sb="9" eb="11">
      <t>キコク</t>
    </rPh>
    <rPh sb="12" eb="14">
      <t>カイスウ</t>
    </rPh>
    <phoneticPr fontId="1"/>
  </si>
  <si>
    <r>
      <t xml:space="preserve">開始年
</t>
    </r>
    <r>
      <rPr>
        <b/>
        <sz val="10"/>
        <rFont val="ＭＳ Ｐゴシック"/>
        <family val="3"/>
        <charset val="128"/>
      </rPr>
      <t>(西暦)</t>
    </r>
    <rPh sb="0" eb="2">
      <t>カイシ</t>
    </rPh>
    <rPh sb="2" eb="3">
      <t>ネン</t>
    </rPh>
    <rPh sb="5" eb="7">
      <t>セイレキ</t>
    </rPh>
    <phoneticPr fontId="40"/>
  </si>
  <si>
    <t>開始月</t>
    <rPh sb="0" eb="2">
      <t>カイシ</t>
    </rPh>
    <rPh sb="2" eb="3">
      <t>ツキ</t>
    </rPh>
    <phoneticPr fontId="40"/>
  </si>
  <si>
    <t>開始日</t>
    <rPh sb="0" eb="3">
      <t>カイシビ</t>
    </rPh>
    <phoneticPr fontId="40"/>
  </si>
  <si>
    <r>
      <t xml:space="preserve">終了年
</t>
    </r>
    <r>
      <rPr>
        <b/>
        <sz val="10"/>
        <rFont val="ＭＳ Ｐゴシック"/>
        <family val="3"/>
        <charset val="128"/>
      </rPr>
      <t>(西暦)</t>
    </r>
    <rPh sb="0" eb="2">
      <t>シュウリョウ</t>
    </rPh>
    <rPh sb="2" eb="3">
      <t>ネン</t>
    </rPh>
    <phoneticPr fontId="40"/>
  </si>
  <si>
    <t>終了月</t>
    <rPh sb="0" eb="2">
      <t>シュウリョウ</t>
    </rPh>
    <rPh sb="2" eb="3">
      <t>ツキ</t>
    </rPh>
    <phoneticPr fontId="40"/>
  </si>
  <si>
    <t>終了日</t>
    <rPh sb="0" eb="2">
      <t>シュウリョウ</t>
    </rPh>
    <rPh sb="2" eb="3">
      <t>ニチ</t>
    </rPh>
    <phoneticPr fontId="40"/>
  </si>
  <si>
    <t>4月</t>
    <rPh sb="1" eb="2">
      <t>ガツ</t>
    </rPh>
    <phoneticPr fontId="40"/>
  </si>
  <si>
    <t>5月</t>
  </si>
  <si>
    <t>6月</t>
  </si>
  <si>
    <t>7月</t>
  </si>
  <si>
    <t>8月</t>
  </si>
  <si>
    <t>9月</t>
  </si>
  <si>
    <t>10月</t>
  </si>
  <si>
    <t>11月</t>
  </si>
  <si>
    <t>12月</t>
  </si>
  <si>
    <t>1月</t>
  </si>
  <si>
    <t>2月</t>
  </si>
  <si>
    <t>3月</t>
  </si>
  <si>
    <t>4月</t>
    <phoneticPr fontId="1"/>
  </si>
  <si>
    <t>H27年度支給月数</t>
    <rPh sb="3" eb="4">
      <t>ネン</t>
    </rPh>
    <rPh sb="5" eb="7">
      <t>シキュウ</t>
    </rPh>
    <rPh sb="7" eb="9">
      <t>ツキスウ</t>
    </rPh>
    <phoneticPr fontId="40"/>
  </si>
  <si>
    <t>H28年度支給月数</t>
    <rPh sb="3" eb="4">
      <t>ネン</t>
    </rPh>
    <rPh sb="5" eb="7">
      <t>シキュウ</t>
    </rPh>
    <rPh sb="7" eb="9">
      <t>ツキスウ</t>
    </rPh>
    <phoneticPr fontId="40"/>
  </si>
  <si>
    <t>開始年</t>
    <rPh sb="0" eb="2">
      <t>カイシ</t>
    </rPh>
    <rPh sb="2" eb="3">
      <t>ネン</t>
    </rPh>
    <phoneticPr fontId="40"/>
  </si>
  <si>
    <t>終了年</t>
    <rPh sb="0" eb="2">
      <t>シュウリョウ</t>
    </rPh>
    <rPh sb="2" eb="3">
      <t>ネン</t>
    </rPh>
    <phoneticPr fontId="40"/>
  </si>
  <si>
    <t>4月</t>
    <rPh sb="1" eb="2">
      <t>ガツ</t>
    </rPh>
    <phoneticPr fontId="1"/>
  </si>
  <si>
    <t>4月</t>
  </si>
  <si>
    <t>H27年度ＪＡＳＳＯ
請求額計</t>
    <rPh sb="3" eb="5">
      <t>ネンド</t>
    </rPh>
    <rPh sb="11" eb="13">
      <t>セイキュウ</t>
    </rPh>
    <rPh sb="13" eb="14">
      <t>ガク</t>
    </rPh>
    <rPh sb="14" eb="15">
      <t>ケイ</t>
    </rPh>
    <phoneticPr fontId="1"/>
  </si>
  <si>
    <r>
      <t>H</t>
    </r>
    <r>
      <rPr>
        <sz val="11"/>
        <rFont val="ＭＳ Ｐゴシック"/>
        <family val="3"/>
        <charset val="128"/>
      </rPr>
      <t>28</t>
    </r>
    <r>
      <rPr>
        <sz val="11"/>
        <rFont val="ＭＳ Ｐゴシック"/>
        <family val="3"/>
        <charset val="128"/>
      </rPr>
      <t>年度ＪＡＳＳＯ
請求額計</t>
    </r>
    <rPh sb="3" eb="5">
      <t>ネンド</t>
    </rPh>
    <rPh sb="11" eb="13">
      <t>セイキュウ</t>
    </rPh>
    <rPh sb="13" eb="14">
      <t>ガク</t>
    </rPh>
    <rPh sb="14" eb="15">
      <t>ケイ</t>
    </rPh>
    <phoneticPr fontId="1"/>
  </si>
  <si>
    <t>JASSOへの
返納額
合計</t>
    <rPh sb="8" eb="10">
      <t>ヘンノウ</t>
    </rPh>
    <rPh sb="10" eb="11">
      <t>ガク</t>
    </rPh>
    <rPh sb="12" eb="14">
      <t>ゴウケイ</t>
    </rPh>
    <phoneticPr fontId="1"/>
  </si>
  <si>
    <t>支給実績額</t>
    <rPh sb="0" eb="2">
      <t>シキュウ</t>
    </rPh>
    <rPh sb="2" eb="5">
      <t>ジッセキガク</t>
    </rPh>
    <phoneticPr fontId="1"/>
  </si>
  <si>
    <t>成績評価係数で表せない理由及び相当すると思われる成績評価係数の値とその理由</t>
    <rPh sb="0" eb="2">
      <t>セイセキ</t>
    </rPh>
    <rPh sb="2" eb="4">
      <t>ヒョウカ</t>
    </rPh>
    <rPh sb="4" eb="6">
      <t>ケイスウ</t>
    </rPh>
    <rPh sb="7" eb="8">
      <t>アラワ</t>
    </rPh>
    <rPh sb="11" eb="13">
      <t>リユウ</t>
    </rPh>
    <rPh sb="13" eb="14">
      <t>オヨ</t>
    </rPh>
    <rPh sb="15" eb="17">
      <t>ソウトウ</t>
    </rPh>
    <rPh sb="20" eb="21">
      <t>オモ</t>
    </rPh>
    <rPh sb="24" eb="26">
      <t>セイセキ</t>
    </rPh>
    <rPh sb="26" eb="28">
      <t>ヒョウカ</t>
    </rPh>
    <rPh sb="28" eb="30">
      <t>ケイスウ</t>
    </rPh>
    <rPh sb="31" eb="32">
      <t>アタイ</t>
    </rPh>
    <rPh sb="35" eb="37">
      <t>リユウ</t>
    </rPh>
    <phoneticPr fontId="1"/>
  </si>
  <si>
    <t>自己推薦書No</t>
    <rPh sb="0" eb="2">
      <t>ジコ</t>
    </rPh>
    <rPh sb="2" eb="4">
      <t>スイセン</t>
    </rPh>
    <rPh sb="4" eb="5">
      <t>ショ</t>
    </rPh>
    <phoneticPr fontId="1"/>
  </si>
  <si>
    <t>ＪＡＳＳＯ
請求額</t>
    <rPh sb="6" eb="8">
      <t>セイキュウ</t>
    </rPh>
    <rPh sb="8" eb="9">
      <t>ガク</t>
    </rPh>
    <phoneticPr fontId="1"/>
  </si>
  <si>
    <t>①第一種奨学金番号</t>
    <rPh sb="1" eb="2">
      <t>ダイ</t>
    </rPh>
    <rPh sb="2" eb="3">
      <t>イチ</t>
    </rPh>
    <rPh sb="3" eb="4">
      <t>シュ</t>
    </rPh>
    <rPh sb="4" eb="7">
      <t>ショウガクキン</t>
    </rPh>
    <rPh sb="7" eb="9">
      <t>バンゴウ</t>
    </rPh>
    <phoneticPr fontId="1"/>
  </si>
  <si>
    <t>②第二種奨学金番号</t>
    <rPh sb="1" eb="2">
      <t>ダイ</t>
    </rPh>
    <rPh sb="2" eb="3">
      <t>ニ</t>
    </rPh>
    <rPh sb="3" eb="4">
      <t>シュ</t>
    </rPh>
    <rPh sb="6" eb="7">
      <t>キン</t>
    </rPh>
    <phoneticPr fontId="1"/>
  </si>
  <si>
    <t>③継続の希望</t>
    <rPh sb="1" eb="3">
      <t>ケイゾク</t>
    </rPh>
    <rPh sb="4" eb="6">
      <t>キボウ</t>
    </rPh>
    <phoneticPr fontId="1"/>
  </si>
  <si>
    <t>④休止手続き月（予定月）</t>
    <rPh sb="1" eb="3">
      <t>キュウシ</t>
    </rPh>
    <rPh sb="3" eb="5">
      <t>テツヅ</t>
    </rPh>
    <rPh sb="6" eb="7">
      <t>ツキ</t>
    </rPh>
    <rPh sb="8" eb="10">
      <t>ヨテイ</t>
    </rPh>
    <rPh sb="10" eb="11">
      <t>ツキ</t>
    </rPh>
    <phoneticPr fontId="1"/>
  </si>
  <si>
    <r>
      <t xml:space="preserve">月額
</t>
    </r>
    <r>
      <rPr>
        <sz val="8"/>
        <color rgb="FFFF0000"/>
        <rFont val="ＭＳ Ｐゴシック"/>
        <family val="3"/>
        <charset val="128"/>
      </rPr>
      <t>※　現地通貨による金額は円換算必須</t>
    </r>
    <rPh sb="0" eb="2">
      <t>ゲツガク</t>
    </rPh>
    <rPh sb="5" eb="7">
      <t>ゲンチ</t>
    </rPh>
    <rPh sb="7" eb="9">
      <t>ツウカ</t>
    </rPh>
    <rPh sb="12" eb="14">
      <t>キンガク</t>
    </rPh>
    <rPh sb="15" eb="18">
      <t>エンカンサン</t>
    </rPh>
    <rPh sb="18" eb="20">
      <t>ヒッス</t>
    </rPh>
    <phoneticPr fontId="1"/>
  </si>
  <si>
    <t>支給予定額
（H27年度）</t>
    <rPh sb="0" eb="2">
      <t>シキュウ</t>
    </rPh>
    <rPh sb="2" eb="4">
      <t>ヨテイ</t>
    </rPh>
    <rPh sb="4" eb="5">
      <t>ガク</t>
    </rPh>
    <rPh sb="10" eb="12">
      <t>ネンド</t>
    </rPh>
    <phoneticPr fontId="1"/>
  </si>
  <si>
    <t>支給予定額
（H28年度）</t>
    <rPh sb="0" eb="2">
      <t>シキュウ</t>
    </rPh>
    <rPh sb="2" eb="4">
      <t>ヨテイ</t>
    </rPh>
    <rPh sb="4" eb="5">
      <t>ガク</t>
    </rPh>
    <rPh sb="10" eb="12">
      <t>ネンド</t>
    </rPh>
    <phoneticPr fontId="1"/>
  </si>
  <si>
    <t>6月一時不在</t>
    <rPh sb="1" eb="2">
      <t>ガツ</t>
    </rPh>
    <rPh sb="2" eb="4">
      <t>イチジ</t>
    </rPh>
    <rPh sb="4" eb="6">
      <t>フザイ</t>
    </rPh>
    <phoneticPr fontId="1"/>
  </si>
  <si>
    <t>123456</t>
  </si>
  <si>
    <t>HTK1512345601</t>
    <phoneticPr fontId="1"/>
  </si>
  <si>
    <t>短期研修・研究型</t>
  </si>
  <si>
    <t>○○××プログラム</t>
  </si>
  <si>
    <t>HTK1512345601001</t>
    <phoneticPr fontId="1"/>
  </si>
  <si>
    <t>ｷｺｳ</t>
  </si>
  <si>
    <t>ﾀﾛｳ</t>
  </si>
  <si>
    <t>500ドル</t>
    <phoneticPr fontId="1"/>
  </si>
  <si>
    <t>Ｕ</t>
  </si>
  <si>
    <t>ロサンゼルス</t>
  </si>
  <si>
    <t>開始月</t>
    <rPh sb="0" eb="2">
      <t>カイシ</t>
    </rPh>
    <rPh sb="2" eb="3">
      <t>ツキ</t>
    </rPh>
    <phoneticPr fontId="1"/>
  </si>
  <si>
    <t>開始日</t>
    <rPh sb="0" eb="3">
      <t>カイシビ</t>
    </rPh>
    <phoneticPr fontId="1"/>
  </si>
  <si>
    <t>在籍開始年（西暦）</t>
    <rPh sb="0" eb="2">
      <t>ザイセキ</t>
    </rPh>
    <rPh sb="2" eb="4">
      <t>カイシ</t>
    </rPh>
    <rPh sb="4" eb="5">
      <t>ネン</t>
    </rPh>
    <rPh sb="6" eb="8">
      <t>セイレキ</t>
    </rPh>
    <phoneticPr fontId="1"/>
  </si>
  <si>
    <t>終了年</t>
    <rPh sb="0" eb="2">
      <t>シュウリョウ</t>
    </rPh>
    <rPh sb="2" eb="3">
      <t>ネン</t>
    </rPh>
    <phoneticPr fontId="1"/>
  </si>
  <si>
    <t>終了月</t>
    <rPh sb="0" eb="2">
      <t>シュウリョウ</t>
    </rPh>
    <rPh sb="2" eb="3">
      <t>ツキ</t>
    </rPh>
    <phoneticPr fontId="1"/>
  </si>
  <si>
    <t>終了日</t>
    <rPh sb="0" eb="2">
      <t>シュウリョウ</t>
    </rPh>
    <rPh sb="2" eb="3">
      <t>ビ</t>
    </rPh>
    <phoneticPr fontId="1"/>
  </si>
  <si>
    <t>ﾃﾞｰﾀ</t>
    <phoneticPr fontId="1"/>
  </si>
  <si>
    <t>日本</t>
    <rPh sb="0" eb="2">
      <t>ニホン</t>
    </rPh>
    <phoneticPr fontId="1"/>
  </si>
  <si>
    <t>在籍大学等の学位を取得</t>
  </si>
  <si>
    <t>Ochanomizu</t>
    <phoneticPr fontId="1"/>
  </si>
  <si>
    <t>Hanako</t>
    <phoneticPr fontId="1"/>
  </si>
  <si>
    <t>ｵﾁｬﾉﾐｽﾞ</t>
    <phoneticPr fontId="1"/>
  </si>
  <si>
    <t>ﾊﾅｺ</t>
    <phoneticPr fontId="1"/>
  </si>
  <si>
    <t>03-5978-5722</t>
    <phoneticPr fontId="1"/>
  </si>
  <si>
    <t>グローバル文化学環</t>
    <phoneticPr fontId="1"/>
  </si>
  <si>
    <t>手続き予定（　月）</t>
    <rPh sb="0" eb="2">
      <t>テツヅ</t>
    </rPh>
    <rPh sb="3" eb="5">
      <t>ヨテイ</t>
    </rPh>
    <rPh sb="7" eb="8">
      <t>ガツ</t>
    </rPh>
    <phoneticPr fontId="1"/>
  </si>
  <si>
    <t>○○財団奨学金</t>
    <rPh sb="2" eb="4">
      <t>ザイダン</t>
    </rPh>
    <rPh sb="4" eb="7">
      <t>ショウガクキン</t>
    </rPh>
    <phoneticPr fontId="1"/>
  </si>
  <si>
    <t>　　　　　　　　　 　2015年　　4月　1日</t>
    <rPh sb="15" eb="16">
      <t>ネン</t>
    </rPh>
    <rPh sb="19" eb="20">
      <t>ツキ</t>
    </rPh>
    <rPh sb="22" eb="23">
      <t>ヒ</t>
    </rPh>
    <phoneticPr fontId="1"/>
  </si>
  <si>
    <r>
      <t>学部1年生：</t>
    </r>
    <r>
      <rPr>
        <b/>
        <sz val="10"/>
        <rFont val="ＭＳ Ｐゴシック"/>
        <family val="3"/>
        <charset val="128"/>
      </rPr>
      <t>入試時の内申点調査のため、入試方法をドロップダウンリストより選択</t>
    </r>
    <rPh sb="0" eb="2">
      <t>ガクブ</t>
    </rPh>
    <rPh sb="3" eb="5">
      <t>ネンセイ</t>
    </rPh>
    <rPh sb="6" eb="8">
      <t>ニュウシ</t>
    </rPh>
    <rPh sb="8" eb="9">
      <t>ジ</t>
    </rPh>
    <rPh sb="10" eb="13">
      <t>ナイシンテン</t>
    </rPh>
    <rPh sb="13" eb="15">
      <t>チョウサ</t>
    </rPh>
    <rPh sb="19" eb="21">
      <t>ニュウシ</t>
    </rPh>
    <rPh sb="21" eb="23">
      <t>ホウホウ</t>
    </rPh>
    <rPh sb="36" eb="38">
      <t>センタク</t>
    </rPh>
    <phoneticPr fontId="1"/>
  </si>
  <si>
    <t>※国際課記載欄：
   休止希望の場合、休止手続き時期</t>
    <rPh sb="1" eb="3">
      <t>コクサイ</t>
    </rPh>
    <rPh sb="3" eb="4">
      <t>カ</t>
    </rPh>
    <rPh sb="4" eb="6">
      <t>キサイ</t>
    </rPh>
    <rPh sb="6" eb="7">
      <t>ラン</t>
    </rPh>
    <rPh sb="12" eb="14">
      <t>キュウシ</t>
    </rPh>
    <rPh sb="14" eb="16">
      <t>キボウ</t>
    </rPh>
    <rPh sb="17" eb="19">
      <t>バアイ</t>
    </rPh>
    <rPh sb="20" eb="22">
      <t>キュウシ</t>
    </rPh>
    <rPh sb="22" eb="24">
      <t>テツヅ</t>
    </rPh>
    <rPh sb="25" eb="27">
      <t>ジキ</t>
    </rPh>
    <phoneticPr fontId="1"/>
  </si>
  <si>
    <t>滞在都市名</t>
    <rPh sb="0" eb="2">
      <t>タイザイ</t>
    </rPh>
    <rPh sb="2" eb="5">
      <t>トシメイ</t>
    </rPh>
    <phoneticPr fontId="1"/>
  </si>
  <si>
    <t>派遣先大学名</t>
    <rPh sb="0" eb="3">
      <t>ハケンサキ</t>
    </rPh>
    <rPh sb="3" eb="6">
      <t>ダイガクメイ</t>
    </rPh>
    <phoneticPr fontId="1"/>
  </si>
  <si>
    <t>梨花女子大学</t>
    <rPh sb="0" eb="1">
      <t>ナシ</t>
    </rPh>
    <rPh sb="1" eb="2">
      <t>ハナ</t>
    </rPh>
    <rPh sb="2" eb="4">
      <t>ジョシ</t>
    </rPh>
    <rPh sb="4" eb="6">
      <t>ダイガク</t>
    </rPh>
    <phoneticPr fontId="1"/>
  </si>
  <si>
    <t>淑明女子大学校</t>
    <rPh sb="0" eb="2">
      <t>シュクメイ</t>
    </rPh>
    <rPh sb="2" eb="4">
      <t>ジョシ</t>
    </rPh>
    <rPh sb="4" eb="7">
      <t>ダイガッコウ</t>
    </rPh>
    <phoneticPr fontId="1"/>
  </si>
  <si>
    <t>建国大学校</t>
    <rPh sb="0" eb="2">
      <t>ケンコク</t>
    </rPh>
    <rPh sb="2" eb="5">
      <t>ダイガッコウ</t>
    </rPh>
    <phoneticPr fontId="1"/>
  </si>
  <si>
    <t>釜山大学校</t>
    <rPh sb="0" eb="2">
      <t>プサン</t>
    </rPh>
    <rPh sb="2" eb="5">
      <t>ダイガッコウ</t>
    </rPh>
    <phoneticPr fontId="1"/>
  </si>
  <si>
    <t>慶北大学校</t>
    <rPh sb="0" eb="1">
      <t>ケイ</t>
    </rPh>
    <rPh sb="1" eb="2">
      <t>キタ</t>
    </rPh>
    <rPh sb="2" eb="5">
      <t>ダイガッコウ</t>
    </rPh>
    <phoneticPr fontId="1"/>
  </si>
  <si>
    <t>慶煕大学校</t>
    <rPh sb="0" eb="1">
      <t>ケイ</t>
    </rPh>
    <rPh sb="1" eb="2">
      <t>ヒロシ</t>
    </rPh>
    <rPh sb="2" eb="5">
      <t>ダイガッコウ</t>
    </rPh>
    <phoneticPr fontId="1"/>
  </si>
  <si>
    <t>国立政治大学</t>
    <rPh sb="0" eb="2">
      <t>コクリツ</t>
    </rPh>
    <rPh sb="2" eb="4">
      <t>セイジ</t>
    </rPh>
    <rPh sb="4" eb="6">
      <t>ダイガク</t>
    </rPh>
    <phoneticPr fontId="1"/>
  </si>
  <si>
    <t>国立台湾大学</t>
    <rPh sb="0" eb="2">
      <t>コクリツ</t>
    </rPh>
    <rPh sb="2" eb="4">
      <t>タイワン</t>
    </rPh>
    <rPh sb="4" eb="6">
      <t>ダイガク</t>
    </rPh>
    <phoneticPr fontId="1"/>
  </si>
  <si>
    <t>ケルン大学</t>
    <rPh sb="3" eb="5">
      <t>ダイガク</t>
    </rPh>
    <phoneticPr fontId="1"/>
  </si>
  <si>
    <t>バーギシェ・ブッパタール大学</t>
    <rPh sb="12" eb="14">
      <t>ダイガク</t>
    </rPh>
    <phoneticPr fontId="1"/>
  </si>
  <si>
    <t>ボン大学</t>
    <rPh sb="2" eb="4">
      <t>ダイガク</t>
    </rPh>
    <phoneticPr fontId="1"/>
  </si>
  <si>
    <t>ストラスブール大学</t>
    <rPh sb="7" eb="9">
      <t>ダイガク</t>
    </rPh>
    <phoneticPr fontId="1"/>
  </si>
  <si>
    <t>パリ・ディドロ大学</t>
    <rPh sb="7" eb="9">
      <t>ダイガク</t>
    </rPh>
    <phoneticPr fontId="1"/>
  </si>
  <si>
    <t>ブレーズ・パスカル大学</t>
    <rPh sb="9" eb="11">
      <t>ダイガク</t>
    </rPh>
    <phoneticPr fontId="1"/>
  </si>
  <si>
    <t>ダブリン大学</t>
    <rPh sb="4" eb="6">
      <t>ダイガク</t>
    </rPh>
    <phoneticPr fontId="1"/>
  </si>
  <si>
    <t>ロンドン大学　東洋・アフリカ研究学院</t>
    <rPh sb="4" eb="6">
      <t>ダイガク</t>
    </rPh>
    <rPh sb="7" eb="9">
      <t>トウヨウ</t>
    </rPh>
    <rPh sb="14" eb="16">
      <t>ケンキュウ</t>
    </rPh>
    <rPh sb="16" eb="18">
      <t>ガクイン</t>
    </rPh>
    <phoneticPr fontId="1"/>
  </si>
  <si>
    <t>オックスフォード・インターナショナル・スタディセンター</t>
    <phoneticPr fontId="1"/>
  </si>
  <si>
    <t>ボン大学</t>
    <rPh sb="2" eb="4">
      <t>ダイガク</t>
    </rPh>
    <phoneticPr fontId="1"/>
  </si>
  <si>
    <t>ドイツ</t>
    <phoneticPr fontId="1"/>
  </si>
  <si>
    <t>タンペレ大学</t>
    <rPh sb="4" eb="6">
      <t>ダイガク</t>
    </rPh>
    <phoneticPr fontId="1"/>
  </si>
  <si>
    <t>ユトレヒト大学</t>
    <rPh sb="5" eb="7">
      <t>ダイガク</t>
    </rPh>
    <phoneticPr fontId="1"/>
  </si>
  <si>
    <t>マギル大学</t>
    <rPh sb="3" eb="5">
      <t>ダイガク</t>
    </rPh>
    <phoneticPr fontId="1"/>
  </si>
  <si>
    <t>1年生：  4/21（火）
2年以上：4/23（木）</t>
    <rPh sb="1" eb="3">
      <t>ネンセイ</t>
    </rPh>
    <rPh sb="11" eb="12">
      <t>カ</t>
    </rPh>
    <rPh sb="15" eb="16">
      <t>ネン</t>
    </rPh>
    <rPh sb="16" eb="18">
      <t>イジョウ</t>
    </rPh>
    <rPh sb="24" eb="25">
      <t>モク</t>
    </rPh>
    <phoneticPr fontId="1"/>
  </si>
  <si>
    <t>5/11（月）</t>
    <rPh sb="5" eb="6">
      <t>ゲツ</t>
    </rPh>
    <phoneticPr fontId="1"/>
  </si>
  <si>
    <t>6/5（金）</t>
    <rPh sb="4" eb="5">
      <t>キン</t>
    </rPh>
    <phoneticPr fontId="1"/>
  </si>
  <si>
    <t>session Ⅰ</t>
    <phoneticPr fontId="1"/>
  </si>
  <si>
    <t>session Ⅱ</t>
    <phoneticPr fontId="1"/>
  </si>
  <si>
    <t>session A</t>
    <phoneticPr fontId="1"/>
  </si>
  <si>
    <t>session B</t>
    <phoneticPr fontId="1"/>
  </si>
  <si>
    <t>提出期限</t>
    <rPh sb="0" eb="2">
      <t>テイシュツ</t>
    </rPh>
    <rPh sb="2" eb="4">
      <t>キゲン</t>
    </rPh>
    <phoneticPr fontId="1"/>
  </si>
  <si>
    <t>平成２７年度海外留学支援制度（協定派遣）奨学金の申請について　</t>
    <rPh sb="0" eb="2">
      <t>ヘイセイ</t>
    </rPh>
    <rPh sb="4" eb="6">
      <t>ネンド</t>
    </rPh>
    <rPh sb="6" eb="8">
      <t>カイガイ</t>
    </rPh>
    <rPh sb="8" eb="10">
      <t>リュウガク</t>
    </rPh>
    <rPh sb="10" eb="12">
      <t>シエン</t>
    </rPh>
    <rPh sb="12" eb="14">
      <t>セイド</t>
    </rPh>
    <rPh sb="15" eb="17">
      <t>キョウテイ</t>
    </rPh>
    <rPh sb="17" eb="19">
      <t>ハケン</t>
    </rPh>
    <rPh sb="20" eb="23">
      <t>ショウガクキン</t>
    </rPh>
    <rPh sb="24" eb="26">
      <t>シンセイ</t>
    </rPh>
    <phoneticPr fontId="1"/>
  </si>
  <si>
    <t>１．奨学金概要：独立行政法人　日本学生支援機構による給付型奨学金</t>
    <rPh sb="2" eb="5">
      <t>ショウガクキン</t>
    </rPh>
    <rPh sb="5" eb="7">
      <t>ガイヨウ</t>
    </rPh>
    <rPh sb="8" eb="10">
      <t>ドクリツ</t>
    </rPh>
    <rPh sb="10" eb="12">
      <t>ギョウセイ</t>
    </rPh>
    <rPh sb="12" eb="14">
      <t>ホウジン</t>
    </rPh>
    <rPh sb="15" eb="17">
      <t>ニホン</t>
    </rPh>
    <rPh sb="17" eb="19">
      <t>ガクセイ</t>
    </rPh>
    <rPh sb="19" eb="21">
      <t>シエン</t>
    </rPh>
    <rPh sb="21" eb="23">
      <t>キコウ</t>
    </rPh>
    <rPh sb="26" eb="29">
      <t>キュウフガタ</t>
    </rPh>
    <rPh sb="29" eb="32">
      <t>ショウガクキン</t>
    </rPh>
    <phoneticPr fontId="1"/>
  </si>
  <si>
    <t>４．申請方法：下記必要書類を提出期限までに、国際課まで提出</t>
    <rPh sb="2" eb="4">
      <t>シンセイ</t>
    </rPh>
    <rPh sb="4" eb="6">
      <t>ホウホウ</t>
    </rPh>
    <rPh sb="7" eb="9">
      <t>カキ</t>
    </rPh>
    <rPh sb="9" eb="11">
      <t>ヒツヨウ</t>
    </rPh>
    <rPh sb="11" eb="13">
      <t>ショルイ</t>
    </rPh>
    <rPh sb="14" eb="16">
      <t>テイシュツ</t>
    </rPh>
    <rPh sb="16" eb="18">
      <t>キゲン</t>
    </rPh>
    <rPh sb="22" eb="24">
      <t>コクサイ</t>
    </rPh>
    <rPh sb="24" eb="25">
      <t>カ</t>
    </rPh>
    <rPh sb="27" eb="29">
      <t>テイシュツ</t>
    </rPh>
    <phoneticPr fontId="1"/>
  </si>
  <si>
    <t>必要書類：</t>
    <rPh sb="0" eb="2">
      <t>ヒツヨウ</t>
    </rPh>
    <rPh sb="2" eb="4">
      <t>ショルイ</t>
    </rPh>
    <phoneticPr fontId="1"/>
  </si>
  <si>
    <t>３．資格要件：日本国籍又は在留資格「永住」の者で、成績評価係数が２．３以上。</t>
    <rPh sb="2" eb="4">
      <t>シカク</t>
    </rPh>
    <rPh sb="4" eb="6">
      <t>ヨウケン</t>
    </rPh>
    <rPh sb="7" eb="9">
      <t>ニホン</t>
    </rPh>
    <rPh sb="9" eb="11">
      <t>コクセキ</t>
    </rPh>
    <rPh sb="11" eb="12">
      <t>マタ</t>
    </rPh>
    <rPh sb="13" eb="15">
      <t>ザイリュウ</t>
    </rPh>
    <rPh sb="15" eb="17">
      <t>シカク</t>
    </rPh>
    <rPh sb="18" eb="20">
      <t>エイジュウ</t>
    </rPh>
    <rPh sb="22" eb="23">
      <t>モノ</t>
    </rPh>
    <rPh sb="25" eb="27">
      <t>セイセキ</t>
    </rPh>
    <rPh sb="27" eb="29">
      <t>ヒョウカ</t>
    </rPh>
    <rPh sb="29" eb="31">
      <t>ケイスウ</t>
    </rPh>
    <rPh sb="35" eb="37">
      <t>イジョウ</t>
    </rPh>
    <phoneticPr fontId="1"/>
  </si>
  <si>
    <t>（※成績評価係数が２．０以上２．３未満の者は国際課まで相談のこと）</t>
    <rPh sb="2" eb="4">
      <t>セイセキ</t>
    </rPh>
    <rPh sb="4" eb="6">
      <t>ヒョウカ</t>
    </rPh>
    <rPh sb="6" eb="8">
      <t>ケイスウ</t>
    </rPh>
    <rPh sb="12" eb="14">
      <t>イジョウ</t>
    </rPh>
    <rPh sb="17" eb="19">
      <t>ミマン</t>
    </rPh>
    <rPh sb="20" eb="21">
      <t>モノ</t>
    </rPh>
    <rPh sb="22" eb="24">
      <t>コクサイ</t>
    </rPh>
    <rPh sb="24" eb="25">
      <t>カ</t>
    </rPh>
    <rPh sb="27" eb="29">
      <t>ソウダン</t>
    </rPh>
    <phoneticPr fontId="1"/>
  </si>
  <si>
    <t>g14344455</t>
    <phoneticPr fontId="1"/>
  </si>
  <si>
    <t>g14344455@cc.ocha.ac.jp</t>
    <phoneticPr fontId="1"/>
  </si>
  <si>
    <t>１．申請書</t>
    <rPh sb="2" eb="4">
      <t>シンセイ</t>
    </rPh>
    <rPh sb="4" eb="5">
      <t>ショ</t>
    </rPh>
    <phoneticPr fontId="1"/>
  </si>
  <si>
    <t>３．経済状況証明書（源泉徴収票等の写し）</t>
    <rPh sb="2" eb="4">
      <t>ケイザイ</t>
    </rPh>
    <rPh sb="4" eb="6">
      <t>ジョウキョウ</t>
    </rPh>
    <rPh sb="6" eb="9">
      <t>ショウメイショ</t>
    </rPh>
    <rPh sb="10" eb="12">
      <t>ゲンセン</t>
    </rPh>
    <rPh sb="12" eb="14">
      <t>チョウシュウ</t>
    </rPh>
    <rPh sb="14" eb="15">
      <t>ヒョウ</t>
    </rPh>
    <rPh sb="15" eb="16">
      <t>トウ</t>
    </rPh>
    <rPh sb="17" eb="18">
      <t>ウツ</t>
    </rPh>
    <phoneticPr fontId="1"/>
  </si>
  <si>
    <t>４．奨学金理由書（年収が９０７万円を超える場合のみ提出）</t>
    <rPh sb="2" eb="5">
      <t>ショウガクキン</t>
    </rPh>
    <rPh sb="5" eb="8">
      <t>リユウショ</t>
    </rPh>
    <rPh sb="9" eb="11">
      <t>ネンシュウ</t>
    </rPh>
    <rPh sb="15" eb="16">
      <t>マン</t>
    </rPh>
    <rPh sb="16" eb="17">
      <t>エン</t>
    </rPh>
    <rPh sb="18" eb="19">
      <t>コ</t>
    </rPh>
    <rPh sb="21" eb="23">
      <t>バアイ</t>
    </rPh>
    <rPh sb="25" eb="27">
      <t>テイシュツ</t>
    </rPh>
    <phoneticPr fontId="1"/>
  </si>
  <si>
    <t>３は写し提出</t>
    <rPh sb="2" eb="3">
      <t>ウツ</t>
    </rPh>
    <rPh sb="4" eb="6">
      <t>テイシュツ</t>
    </rPh>
    <phoneticPr fontId="1"/>
  </si>
  <si>
    <t>２、４は原本提出</t>
    <rPh sb="4" eb="6">
      <t>ゲンポン</t>
    </rPh>
    <rPh sb="6" eb="8">
      <t>テイシュツ</t>
    </rPh>
    <phoneticPr fontId="1"/>
  </si>
  <si>
    <t xml:space="preserve">   海外留学支援制度（協定派遣）は、我が国の大学、大学院、短期大学、高等専門学校又は専修学校（専門課程）（以下「高等教育機関」という。）が、諸外国の高等教育機関（大学、大学院、短期大学、高等専門学校又は専修学校(専門課程)に相当する諸外国の機関をいう。）等と学生交流に関する協定等を締結し、それに基づき、諸外国の高等教育機関等へ短期間派遣される学生に対して、独立行政法人日本学生支援機構（以下「機構」という。）が留学に係る費用の一部を奨学金として支援することにより、グローバル社会において活躍できる人材を育成するとともに、我が国の高等教育機関の国際化・国際競争力強化に資することを目的とします。
  我が国の高等教育機関（以下「在籍大学等」という。）が、諸外国の高等教育機関等（以下「派遣先大学等」という｡）との学生交流に関する協定等に基づいて、在籍大学等に在籍したまま、８日以上１年以内の期間、在籍大学等が実施する派遣プログラム（履修科目の一部として実施されるインターンシップ等を含む)に参加する学生で、本制度により奨学金の支援を受ける者を「派遣学生」又は「（奨学金）支給対象者」といいます｡</t>
    <phoneticPr fontId="1"/>
  </si>
  <si>
    <t>海外留学支援制度（協定派遣）とは</t>
    <rPh sb="0" eb="2">
      <t>カイガイ</t>
    </rPh>
    <rPh sb="2" eb="4">
      <t>リュウガク</t>
    </rPh>
    <rPh sb="4" eb="6">
      <t>シエン</t>
    </rPh>
    <rPh sb="6" eb="8">
      <t>セイド</t>
    </rPh>
    <rPh sb="9" eb="11">
      <t>キョウテイ</t>
    </rPh>
    <rPh sb="11" eb="13">
      <t>ハケン</t>
    </rPh>
    <phoneticPr fontId="1"/>
  </si>
  <si>
    <t>２．支給金額：地域により、６～１０万円/月</t>
    <rPh sb="2" eb="4">
      <t>シキュウ</t>
    </rPh>
    <rPh sb="4" eb="6">
      <t>キンガク</t>
    </rPh>
    <phoneticPr fontId="1"/>
  </si>
  <si>
    <t>=申請書!L9</t>
    <phoneticPr fontId="1"/>
  </si>
  <si>
    <t>奨学金申請理由書</t>
  </si>
  <si>
    <t>国際・研究機構長　　殿</t>
  </si>
  <si>
    <r>
      <t>　私、</t>
    </r>
    <r>
      <rPr>
        <u/>
        <sz val="11"/>
        <rFont val="ＭＳ 明朝"/>
        <family val="1"/>
        <charset val="128"/>
      </rPr>
      <t>　　　　　　　　　　　</t>
    </r>
    <r>
      <rPr>
        <sz val="11"/>
        <rFont val="ＭＳ 明朝"/>
        <family val="1"/>
        <charset val="128"/>
      </rPr>
      <t>（学生氏名）は、平成２７年度留学生交流支援制度（協定派遣）奨学金を下記のとおり申請いたします。ただし、日本学生支援機構が支援を必要と認めない場合においては、受給後であっても返納が生じる可能性があることについても了承いたします。</t>
    </r>
  </si>
  <si>
    <t>記</t>
  </si>
  <si>
    <r>
      <t>【派遣先大学】</t>
    </r>
    <r>
      <rPr>
        <u/>
        <sz val="11"/>
        <rFont val="ＭＳ 明朝"/>
        <family val="1"/>
        <charset val="128"/>
      </rPr>
      <t>　　　　　　　　　　　　　　　</t>
    </r>
    <r>
      <rPr>
        <sz val="11"/>
        <rFont val="ＭＳ 明朝"/>
        <family val="1"/>
        <charset val="128"/>
      </rPr>
      <t>大学　（国名：　　　　　　　）</t>
    </r>
  </si>
  <si>
    <t>【派遣期間】</t>
  </si>
  <si>
    <t>　・派遣期間　：平成　　年　　月～平成　　年　　月</t>
  </si>
  <si>
    <t>【理由】</t>
  </si>
  <si>
    <r>
      <t>　　　　　　　　　　　　　　　　　　　　</t>
    </r>
    <r>
      <rPr>
        <u/>
        <sz val="11"/>
        <rFont val="ＭＳ 明朝"/>
        <family val="1"/>
        <charset val="128"/>
      </rPr>
      <t>　　　　　　　　　</t>
    </r>
    <r>
      <rPr>
        <sz val="11"/>
        <rFont val="ＭＳ 明朝"/>
        <family val="1"/>
        <charset val="128"/>
      </rPr>
      <t>学部・研究科名　</t>
    </r>
  </si>
  <si>
    <r>
      <t>　　　　　　　　　　　　　　　　　　　　</t>
    </r>
    <r>
      <rPr>
        <u/>
        <sz val="11"/>
        <rFont val="ＭＳ 明朝"/>
        <family val="1"/>
        <charset val="128"/>
      </rPr>
      <t>　　　　　　　　　</t>
    </r>
    <r>
      <rPr>
        <sz val="11"/>
        <rFont val="ＭＳ 明朝"/>
        <family val="1"/>
        <charset val="128"/>
      </rPr>
      <t>学科・専攻名　</t>
    </r>
    <r>
      <rPr>
        <u/>
        <sz val="11"/>
        <rFont val="ＭＳ 明朝"/>
        <family val="1"/>
        <charset val="128"/>
      </rPr>
      <t>　　</t>
    </r>
    <r>
      <rPr>
        <sz val="11"/>
        <rFont val="ＭＳ 明朝"/>
        <family val="1"/>
        <charset val="128"/>
      </rPr>
      <t>年</t>
    </r>
  </si>
  <si>
    <r>
      <t>　　　　　　　　　　　　　　　　　　　　</t>
    </r>
    <r>
      <rPr>
        <u/>
        <sz val="11"/>
        <rFont val="ＭＳ 明朝"/>
        <family val="1"/>
        <charset val="128"/>
      </rPr>
      <t>氏名　　　　　　　　　　　　　印　　</t>
    </r>
  </si>
  <si>
    <t xml:space="preserve">                                        お茶の水女子大学</t>
    <phoneticPr fontId="1"/>
  </si>
  <si>
    <t xml:space="preserve">                                                                平成　　年　　月　　日</t>
    <phoneticPr fontId="1"/>
  </si>
  <si>
    <t>提出方法：</t>
    <rPh sb="0" eb="2">
      <t>テイシュツ</t>
    </rPh>
    <rPh sb="2" eb="4">
      <t>ホウホウ</t>
    </rPh>
    <phoneticPr fontId="1"/>
  </si>
  <si>
    <t>１は原本提出及びメール送信</t>
  </si>
  <si>
    <t>国際課（学生センター棟３階）</t>
    <phoneticPr fontId="1"/>
  </si>
  <si>
    <t>ryu@cc.ocha.ac.jp</t>
    <phoneticPr fontId="1"/>
  </si>
  <si>
    <t>提出先：　　　　</t>
    <rPh sb="0" eb="3">
      <t>テイシュツサキ</t>
    </rPh>
    <phoneticPr fontId="1"/>
  </si>
  <si>
    <t>２．成績証明書（平成２６年度の成績が記載されたもの）</t>
    <rPh sb="2" eb="4">
      <t>セイセキ</t>
    </rPh>
    <rPh sb="4" eb="7">
      <t>ショウメイショ</t>
    </rPh>
    <rPh sb="8" eb="10">
      <t>ヘイセイ</t>
    </rPh>
    <rPh sb="12" eb="14">
      <t>ネンド</t>
    </rPh>
    <rPh sb="15" eb="17">
      <t>セイセキ</t>
    </rPh>
    <rPh sb="18" eb="20">
      <t>キサイ</t>
    </rPh>
    <phoneticPr fontId="1"/>
  </si>
  <si>
    <t>啓明大学校</t>
    <rPh sb="0" eb="2">
      <t>ケイメイ</t>
    </rPh>
    <rPh sb="2" eb="5">
      <t>ダイガッコウ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</si>
</sst>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176" formatCode="0.00_ "/>
    <numFmt numFmtId="177" formatCode="#,##0_ "/>
  </numFmts>
  <fonts count="65">
    <font>
      <sz val="11"/>
      <name val="ＭＳ Ｐゴシック"/>
      <family val="3"/>
      <charset val="128"/>
    </font>
    <font>
      <sz val="6"/>
      <name val="ＭＳ Ｐゴシック"/>
      <family val="3"/>
      <charset val="128"/>
    </font>
    <font>
      <u/>
      <sz val="11"/>
      <color indexed="12"/>
      <name val="ＭＳ Ｐゴシック"/>
      <family val="3"/>
      <charset val="128"/>
    </font>
    <font>
      <sz val="11"/>
      <name val="ＭＳ ゴシック"/>
      <family val="3"/>
      <charset val="128"/>
    </font>
    <font>
      <sz val="10"/>
      <name val="ＭＳ ゴシック"/>
      <family val="3"/>
      <charset val="128"/>
    </font>
    <font>
      <sz val="9"/>
      <name val="ＭＳ ゴシック"/>
      <family val="3"/>
      <charset val="128"/>
    </font>
    <font>
      <sz val="9"/>
      <color indexed="81"/>
      <name val="ＭＳ Ｐゴシック"/>
      <family val="3"/>
      <charset val="128"/>
    </font>
    <font>
      <sz val="11"/>
      <name val="ＭＳ Ｐゴシック"/>
      <family val="3"/>
      <charset val="128"/>
    </font>
    <font>
      <b/>
      <sz val="20"/>
      <name val="ＭＳ Ｐゴシック"/>
      <family val="3"/>
      <charset val="128"/>
    </font>
    <font>
      <sz val="16"/>
      <name val="ＭＳ Ｐゴシック"/>
      <family val="3"/>
      <charset val="128"/>
    </font>
    <font>
      <sz val="11"/>
      <color indexed="10"/>
      <name val="ＭＳ Ｐゴシック"/>
      <family val="3"/>
      <charset val="128"/>
    </font>
    <font>
      <sz val="11"/>
      <color indexed="12"/>
      <name val="ＭＳ Ｐゴシック"/>
      <family val="3"/>
      <charset val="128"/>
    </font>
    <font>
      <b/>
      <sz val="14"/>
      <name val="ＭＳ Ｐゴシック"/>
      <family val="3"/>
      <charset val="128"/>
    </font>
    <font>
      <sz val="9"/>
      <name val="ＭＳ Ｐゴシック"/>
      <family val="3"/>
      <charset val="128"/>
    </font>
    <font>
      <sz val="11"/>
      <color indexed="8"/>
      <name val="ＭＳ Ｐゴシック"/>
      <family val="3"/>
      <charset val="128"/>
    </font>
    <font>
      <sz val="10"/>
      <name val="ＭＳ Ｐゴシック"/>
      <family val="3"/>
      <charset val="128"/>
    </font>
    <font>
      <sz val="11"/>
      <color rgb="FFFF0000"/>
      <name val="ＭＳ Ｐゴシック"/>
      <family val="3"/>
      <charset val="128"/>
    </font>
    <font>
      <b/>
      <sz val="10"/>
      <name val="ＭＳ ゴシック"/>
      <family val="3"/>
      <charset val="128"/>
    </font>
    <font>
      <b/>
      <sz val="11"/>
      <name val="ＭＳ Ｐゴシック"/>
      <family val="3"/>
      <charset val="128"/>
    </font>
    <font>
      <b/>
      <sz val="11"/>
      <name val="ＭＳ ゴシック"/>
      <family val="3"/>
      <charset val="128"/>
    </font>
    <font>
      <sz val="16"/>
      <name val="ＭＳ ゴシック"/>
      <family val="3"/>
      <charset val="128"/>
    </font>
    <font>
      <b/>
      <sz val="8"/>
      <name val="ＭＳ Ｐゴシック"/>
      <family val="3"/>
      <charset val="128"/>
    </font>
    <font>
      <b/>
      <sz val="9"/>
      <name val="ＭＳ ゴシック"/>
      <family val="3"/>
      <charset val="128"/>
    </font>
    <font>
      <b/>
      <sz val="10"/>
      <name val="ＭＳ Ｐゴシック"/>
      <family val="3"/>
      <charset val="128"/>
    </font>
    <font>
      <b/>
      <sz val="16"/>
      <name val="ＭＳ ゴシック"/>
      <family val="3"/>
      <charset val="128"/>
    </font>
    <font>
      <b/>
      <sz val="12"/>
      <name val="ＭＳ Ｐゴシック"/>
      <family val="3"/>
      <charset val="128"/>
    </font>
    <font>
      <b/>
      <sz val="12"/>
      <color rgb="FFFF0000"/>
      <name val="ＭＳ ゴシック"/>
      <family val="3"/>
      <charset val="128"/>
    </font>
    <font>
      <sz val="11"/>
      <color theme="4"/>
      <name val="ＭＳ Ｐゴシック"/>
      <family val="3"/>
      <charset val="128"/>
    </font>
    <font>
      <b/>
      <sz val="9"/>
      <color indexed="10"/>
      <name val="ＭＳ Ｐゴシック"/>
      <family val="3"/>
      <charset val="128"/>
    </font>
    <font>
      <b/>
      <u/>
      <sz val="12"/>
      <color rgb="FFFF0000"/>
      <name val="ＭＳ ゴシック"/>
      <family val="3"/>
      <charset val="128"/>
    </font>
    <font>
      <b/>
      <sz val="9"/>
      <name val="ＭＳ Ｐゴシック"/>
      <family val="3"/>
      <charset val="128"/>
    </font>
    <font>
      <sz val="11"/>
      <name val="ＭＳ Ｐゴシック"/>
      <family val="3"/>
      <charset val="128"/>
      <scheme val="minor"/>
    </font>
    <font>
      <b/>
      <sz val="10"/>
      <color indexed="63"/>
      <name val="ＭＳ Ｐゴシック"/>
      <family val="3"/>
      <charset val="128"/>
    </font>
    <font>
      <b/>
      <sz val="9"/>
      <color indexed="81"/>
      <name val="ＭＳ Ｐゴシック"/>
      <family val="3"/>
      <charset val="128"/>
    </font>
    <font>
      <b/>
      <u/>
      <sz val="11"/>
      <name val="ＭＳ Ｐゴシック"/>
      <family val="3"/>
      <charset val="128"/>
    </font>
    <font>
      <sz val="8"/>
      <color indexed="10"/>
      <name val="ＭＳ Ｐゴシック"/>
      <family val="3"/>
      <charset val="128"/>
    </font>
    <font>
      <sz val="14"/>
      <name val="ＭＳ Ｐゴシック"/>
      <family val="3"/>
      <charset val="128"/>
    </font>
    <font>
      <b/>
      <sz val="14"/>
      <color rgb="FFFF0000"/>
      <name val="ＭＳ Ｐゴシック"/>
      <family val="3"/>
      <charset val="128"/>
    </font>
    <font>
      <b/>
      <sz val="16"/>
      <color rgb="FFFF0000"/>
      <name val="ＭＳ Ｐゴシック"/>
      <family val="3"/>
      <charset val="128"/>
    </font>
    <font>
      <sz val="16"/>
      <color rgb="FFFF0000"/>
      <name val="ＭＳ Ｐゴシック"/>
      <family val="3"/>
      <charset val="128"/>
    </font>
    <font>
      <sz val="6"/>
      <name val="ＭＳ Ｐゴシック"/>
      <family val="2"/>
      <charset val="128"/>
      <scheme val="minor"/>
    </font>
    <font>
      <sz val="8"/>
      <color rgb="FFFF0000"/>
      <name val="ＭＳ Ｐゴシック"/>
      <family val="3"/>
      <charset val="128"/>
    </font>
    <font>
      <sz val="8"/>
      <name val="ＭＳ Ｐゴシック"/>
      <family val="3"/>
      <charset val="128"/>
    </font>
    <font>
      <sz val="11"/>
      <name val="ＭＳ Ｐゴシック"/>
      <family val="3"/>
      <charset val="128"/>
      <scheme val="major"/>
    </font>
    <font>
      <b/>
      <sz val="10"/>
      <color theme="4" tint="-0.249977111117893"/>
      <name val="ＭＳ ゴシック"/>
      <family val="3"/>
      <charset val="128"/>
    </font>
    <font>
      <b/>
      <sz val="16"/>
      <color theme="4" tint="-0.249977111117893"/>
      <name val="ＭＳ ゴシック"/>
      <family val="3"/>
      <charset val="128"/>
    </font>
    <font>
      <b/>
      <sz val="11"/>
      <color theme="4" tint="-0.249977111117893"/>
      <name val="ＭＳ Ｐゴシック"/>
      <family val="3"/>
      <charset val="128"/>
    </font>
    <font>
      <b/>
      <sz val="11"/>
      <color theme="4" tint="-0.249977111117893"/>
      <name val="ＭＳ ゴシック"/>
      <family val="3"/>
      <charset val="128"/>
    </font>
    <font>
      <b/>
      <sz val="11"/>
      <color theme="4" tint="-0.249977111117893"/>
      <name val="ＭＳ Ｐゴシック"/>
      <family val="3"/>
      <charset val="128"/>
      <scheme val="minor"/>
    </font>
    <font>
      <b/>
      <u/>
      <sz val="11"/>
      <color theme="4" tint="-0.249977111117893"/>
      <name val="ＭＳ Ｐゴシック"/>
      <family val="3"/>
      <charset val="128"/>
    </font>
    <font>
      <b/>
      <sz val="9"/>
      <color theme="4" tint="-0.249977111117893"/>
      <name val="ＭＳ ゴシック"/>
      <family val="3"/>
      <charset val="128"/>
    </font>
    <font>
      <b/>
      <sz val="11"/>
      <color theme="4" tint="-0.249977111117893"/>
      <name val="ＭＳ Ｐゴシック"/>
      <family val="3"/>
      <charset val="128"/>
      <scheme val="major"/>
    </font>
    <font>
      <sz val="9"/>
      <color indexed="10"/>
      <name val="ＭＳ Ｐゴシック"/>
      <family val="3"/>
      <charset val="128"/>
    </font>
    <font>
      <sz val="11"/>
      <color rgb="FFFF0000"/>
      <name val="ＭＳ ゴシック"/>
      <family val="3"/>
      <charset val="128"/>
    </font>
    <font>
      <b/>
      <u/>
      <sz val="11"/>
      <color indexed="12"/>
      <name val="ＭＳ Ｐゴシック"/>
      <family val="3"/>
      <charset val="128"/>
    </font>
    <font>
      <sz val="12"/>
      <name val="ＭＳ Ｐゴシック"/>
      <family val="3"/>
      <charset val="128"/>
    </font>
    <font>
      <b/>
      <sz val="12"/>
      <color rgb="FFFF0000"/>
      <name val="ＭＳ Ｐゴシック"/>
      <family val="3"/>
      <charset val="128"/>
    </font>
    <font>
      <sz val="10.5"/>
      <name val="Century"/>
      <family val="1"/>
    </font>
    <font>
      <sz val="11"/>
      <name val="ＭＳ 明朝"/>
      <family val="1"/>
      <charset val="128"/>
    </font>
    <font>
      <sz val="11"/>
      <name val="Century"/>
      <family val="1"/>
    </font>
    <font>
      <b/>
      <sz val="11"/>
      <name val="Century"/>
      <family val="1"/>
    </font>
    <font>
      <b/>
      <sz val="14"/>
      <name val="ＭＳ 明朝"/>
      <family val="1"/>
      <charset val="128"/>
    </font>
    <font>
      <u/>
      <sz val="11"/>
      <name val="ＭＳ 明朝"/>
      <family val="1"/>
      <charset val="128"/>
    </font>
    <font>
      <b/>
      <sz val="11"/>
      <color rgb="FFFF0000"/>
      <name val="ＭＳ Ｐゴシック"/>
      <family val="3"/>
      <charset val="128"/>
    </font>
    <font>
      <b/>
      <u/>
      <sz val="12"/>
      <color rgb="FFFF0000"/>
      <name val="ＭＳ Ｐゴシック"/>
      <family val="3"/>
      <charset val="128"/>
    </font>
  </fonts>
  <fills count="39">
    <fill>
      <patternFill patternType="none"/>
    </fill>
    <fill>
      <patternFill patternType="gray125"/>
    </fill>
    <fill>
      <patternFill patternType="solid">
        <fgColor indexed="45"/>
        <bgColor indexed="45"/>
      </patternFill>
    </fill>
    <fill>
      <patternFill patternType="gray125">
        <fgColor indexed="34"/>
      </patternFill>
    </fill>
    <fill>
      <patternFill patternType="gray125">
        <fgColor indexed="34"/>
        <bgColor indexed="51"/>
      </patternFill>
    </fill>
    <fill>
      <patternFill patternType="gray125">
        <fgColor indexed="34"/>
        <bgColor indexed="47"/>
      </patternFill>
    </fill>
    <fill>
      <patternFill patternType="solid">
        <fgColor rgb="FFFFFF00"/>
        <bgColor indexed="64"/>
      </patternFill>
    </fill>
    <fill>
      <patternFill patternType="solid">
        <fgColor theme="0"/>
        <bgColor indexed="64"/>
      </patternFill>
    </fill>
    <fill>
      <patternFill patternType="solid">
        <fgColor rgb="FFFFCCFF"/>
        <bgColor indexed="64"/>
      </patternFill>
    </fill>
    <fill>
      <patternFill patternType="solid">
        <fgColor rgb="FFFFFF99"/>
        <bgColor indexed="64"/>
      </patternFill>
    </fill>
    <fill>
      <patternFill patternType="solid">
        <fgColor rgb="FF92D050"/>
        <bgColor indexed="64"/>
      </patternFill>
    </fill>
    <fill>
      <patternFill patternType="solid">
        <fgColor theme="1" tint="0.34998626667073579"/>
        <bgColor indexed="64"/>
      </patternFill>
    </fill>
    <fill>
      <patternFill patternType="solid">
        <fgColor theme="3" tint="0.59999389629810485"/>
        <bgColor indexed="64"/>
      </patternFill>
    </fill>
    <fill>
      <patternFill patternType="solid">
        <fgColor theme="5" tint="0.39994506668294322"/>
        <bgColor auto="1"/>
      </patternFill>
    </fill>
    <fill>
      <patternFill patternType="solid">
        <fgColor theme="7" tint="0.59999389629810485"/>
        <bgColor indexed="64"/>
      </patternFill>
    </fill>
    <fill>
      <patternFill patternType="solid">
        <fgColor theme="6" tint="0.39994506668294322"/>
        <bgColor indexed="45"/>
      </patternFill>
    </fill>
    <fill>
      <patternFill patternType="lightGray">
        <fgColor rgb="FFFF66FF"/>
        <bgColor rgb="FF00B0F0"/>
      </patternFill>
    </fill>
    <fill>
      <patternFill patternType="solid">
        <fgColor theme="2" tint="-0.24994659260841701"/>
        <bgColor auto="1"/>
      </patternFill>
    </fill>
    <fill>
      <patternFill patternType="solid">
        <fgColor indexed="51"/>
        <bgColor indexed="64"/>
      </patternFill>
    </fill>
    <fill>
      <patternFill patternType="gray125">
        <fgColor theme="3" tint="0.59996337778862885"/>
        <bgColor rgb="FFFF7C80"/>
      </patternFill>
    </fill>
    <fill>
      <patternFill patternType="lightGray">
        <fgColor indexed="35"/>
      </patternFill>
    </fill>
    <fill>
      <patternFill patternType="lightGray">
        <fgColor rgb="FF66FF66"/>
      </patternFill>
    </fill>
    <fill>
      <patternFill patternType="lightGray">
        <fgColor rgb="FFFF66FF"/>
        <bgColor rgb="FFFFFF00"/>
      </patternFill>
    </fill>
    <fill>
      <patternFill patternType="solid">
        <fgColor theme="3" tint="0.79998168889431442"/>
        <bgColor indexed="64"/>
      </patternFill>
    </fill>
    <fill>
      <patternFill patternType="solid">
        <fgColor theme="5" tint="0.79998168889431442"/>
        <bgColor indexed="64"/>
      </patternFill>
    </fill>
    <fill>
      <patternFill patternType="lightGray">
        <fgColor rgb="FFFF66FF"/>
      </patternFill>
    </fill>
    <fill>
      <patternFill patternType="lightGray">
        <fgColor rgb="FFFF7C80"/>
      </patternFill>
    </fill>
    <fill>
      <patternFill patternType="solid">
        <fgColor theme="4" tint="0.59996337778862885"/>
        <bgColor indexed="64"/>
      </patternFill>
    </fill>
    <fill>
      <patternFill patternType="mediumGray">
        <fgColor theme="5" tint="0.79998168889431442"/>
        <bgColor rgb="FFFF7C80"/>
      </patternFill>
    </fill>
    <fill>
      <patternFill patternType="lightGray">
        <fgColor rgb="FFFF66FF"/>
        <bgColor auto="1"/>
      </patternFill>
    </fill>
    <fill>
      <patternFill patternType="solid">
        <fgColor theme="7" tint="0.59996337778862885"/>
        <bgColor indexed="64"/>
      </patternFill>
    </fill>
    <fill>
      <patternFill patternType="solid">
        <fgColor theme="9" tint="0.59996337778862885"/>
        <bgColor indexed="64"/>
      </patternFill>
    </fill>
    <fill>
      <patternFill patternType="lightGray">
        <fgColor indexed="24"/>
      </patternFill>
    </fill>
    <fill>
      <patternFill patternType="darkGray">
        <fgColor theme="9" tint="0.59996337778862885"/>
        <bgColor indexed="43"/>
      </patternFill>
    </fill>
    <fill>
      <patternFill patternType="gray125">
        <fgColor indexed="34"/>
        <bgColor rgb="FF75E7B9"/>
      </patternFill>
    </fill>
    <fill>
      <patternFill patternType="darkGray">
        <fgColor theme="9" tint="0.59996337778862885"/>
        <bgColor rgb="FFFFFFFF"/>
      </patternFill>
    </fill>
    <fill>
      <patternFill patternType="solid">
        <fgColor theme="5" tint="0.39997558519241921"/>
        <bgColor indexed="64"/>
      </patternFill>
    </fill>
    <fill>
      <patternFill patternType="solid">
        <fgColor rgb="FFFFFFCC"/>
        <bgColor indexed="64"/>
      </patternFill>
    </fill>
    <fill>
      <patternFill patternType="solid">
        <fgColor theme="4" tint="0.79998168889431442"/>
        <bgColor indexed="64"/>
      </patternFill>
    </fill>
  </fills>
  <borders count="178">
    <border>
      <left/>
      <right/>
      <top/>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thin">
        <color indexed="64"/>
      </top>
      <bottom style="dotted">
        <color indexed="64"/>
      </bottom>
      <diagonal/>
    </border>
    <border>
      <left/>
      <right style="medium">
        <color indexed="64"/>
      </right>
      <top/>
      <bottom/>
      <diagonal/>
    </border>
    <border>
      <left style="medium">
        <color indexed="64"/>
      </left>
      <right/>
      <top style="thin">
        <color indexed="64"/>
      </top>
      <bottom style="dott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thin">
        <color indexed="64"/>
      </top>
      <bottom style="dotted">
        <color indexed="64"/>
      </bottom>
      <diagonal/>
    </border>
    <border>
      <left/>
      <right/>
      <top style="medium">
        <color indexed="64"/>
      </top>
      <bottom style="dotted">
        <color indexed="64"/>
      </bottom>
      <diagonal/>
    </border>
    <border>
      <left/>
      <right/>
      <top style="dotted">
        <color indexed="64"/>
      </top>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dotted">
        <color indexed="64"/>
      </top>
      <bottom/>
      <diagonal/>
    </border>
    <border>
      <left/>
      <right/>
      <top/>
      <bottom style="thin">
        <color indexed="64"/>
      </bottom>
      <diagonal/>
    </border>
    <border>
      <left/>
      <right style="medium">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bottom style="medium">
        <color indexed="64"/>
      </bottom>
      <diagonal/>
    </border>
    <border>
      <left/>
      <right style="thin">
        <color indexed="64"/>
      </right>
      <top style="dotted">
        <color indexed="64"/>
      </top>
      <bottom/>
      <diagonal/>
    </border>
    <border>
      <left/>
      <right style="dotted">
        <color indexed="64"/>
      </right>
      <top style="thin">
        <color indexed="64"/>
      </top>
      <bottom style="dotted">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dotted">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dotted">
        <color indexed="64"/>
      </left>
      <right/>
      <top style="medium">
        <color indexed="64"/>
      </top>
      <bottom style="thin">
        <color indexed="64"/>
      </bottom>
      <diagonal/>
    </border>
    <border>
      <left/>
      <right style="dotted">
        <color indexed="64"/>
      </right>
      <top style="dotted">
        <color indexed="64"/>
      </top>
      <bottom/>
      <diagonal/>
    </border>
    <border>
      <left style="medium">
        <color indexed="64"/>
      </left>
      <right/>
      <top style="thin">
        <color indexed="64"/>
      </top>
      <bottom style="medium">
        <color indexed="64"/>
      </bottom>
      <diagonal/>
    </border>
    <border>
      <left/>
      <right style="thin">
        <color indexed="64"/>
      </right>
      <top/>
      <bottom/>
      <diagonal/>
    </border>
    <border>
      <left style="thin">
        <color indexed="64"/>
      </left>
      <right/>
      <top style="medium">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medium">
        <color indexed="64"/>
      </bottom>
      <diagonal/>
    </border>
    <border>
      <left/>
      <right style="thin">
        <color indexed="64"/>
      </right>
      <top style="medium">
        <color indexed="64"/>
      </top>
      <bottom style="dotted">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dotted">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medium">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diagonal/>
    </border>
    <border>
      <left style="thin">
        <color indexed="64"/>
      </left>
      <right/>
      <top style="thin">
        <color indexed="64"/>
      </top>
      <bottom style="medium">
        <color indexed="64"/>
      </bottom>
      <diagonal/>
    </border>
    <border>
      <left style="thin">
        <color indexed="64"/>
      </left>
      <right/>
      <top style="dotted">
        <color indexed="64"/>
      </top>
      <bottom style="thin">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bottom style="thin">
        <color indexed="64"/>
      </bottom>
      <diagonal/>
    </border>
    <border>
      <left/>
      <right style="medium">
        <color indexed="64"/>
      </right>
      <top style="hair">
        <color indexed="64"/>
      </top>
      <bottom style="medium">
        <color indexed="64"/>
      </bottom>
      <diagonal/>
    </border>
    <border>
      <left/>
      <right style="dotted">
        <color indexed="64"/>
      </right>
      <top style="hair">
        <color indexed="64"/>
      </top>
      <bottom style="medium">
        <color indexed="64"/>
      </bottom>
      <diagonal/>
    </border>
    <border>
      <left style="dotted">
        <color indexed="64"/>
      </left>
      <right/>
      <top style="hair">
        <color indexed="64"/>
      </top>
      <bottom style="medium">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medium">
        <color indexed="64"/>
      </left>
      <right/>
      <top style="dotted">
        <color indexed="64"/>
      </top>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hair">
        <color indexed="64"/>
      </top>
      <bottom/>
      <diagonal/>
    </border>
    <border>
      <left style="medium">
        <color indexed="64"/>
      </left>
      <right style="thin">
        <color auto="1"/>
      </right>
      <top style="thin">
        <color auto="1"/>
      </top>
      <bottom style="thin">
        <color auto="1"/>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hair">
        <color indexed="64"/>
      </left>
      <right style="thin">
        <color indexed="64"/>
      </right>
      <top style="medium">
        <color indexed="64"/>
      </top>
      <bottom/>
      <diagonal/>
    </border>
    <border>
      <left style="medium">
        <color indexed="64"/>
      </left>
      <right style="thin">
        <color indexed="64"/>
      </right>
      <top style="thick">
        <color indexed="64"/>
      </top>
      <bottom style="thick">
        <color indexed="64"/>
      </bottom>
      <diagonal/>
    </border>
    <border>
      <left style="thin">
        <color indexed="64"/>
      </left>
      <right style="medium">
        <color indexed="64"/>
      </right>
      <top style="thick">
        <color indexed="64"/>
      </top>
      <bottom style="thick">
        <color indexed="64"/>
      </bottom>
      <diagonal/>
    </border>
    <border>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style="thick">
        <color rgb="FFFF0000"/>
      </left>
      <right/>
      <top style="thick">
        <color rgb="FFFF0000"/>
      </top>
      <bottom style="thick">
        <color rgb="FFFF0000"/>
      </bottom>
      <diagonal/>
    </border>
    <border>
      <left style="hair">
        <color indexed="64"/>
      </left>
      <right style="thin">
        <color indexed="64"/>
      </right>
      <top style="thick">
        <color rgb="FFFF0000"/>
      </top>
      <bottom style="thick">
        <color rgb="FFFF0000"/>
      </bottom>
      <diagonal/>
    </border>
    <border>
      <left style="thin">
        <color indexed="64"/>
      </left>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hair">
        <color indexed="64"/>
      </right>
      <top style="thick">
        <color rgb="FFFF0000"/>
      </top>
      <bottom style="thick">
        <color rgb="FFFF0000"/>
      </bottom>
      <diagonal/>
    </border>
    <border>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0000"/>
      </left>
      <right style="thin">
        <color rgb="FFFF0000"/>
      </right>
      <top style="medium">
        <color rgb="FFFF0000"/>
      </top>
      <bottom style="thin">
        <color rgb="FFFF0000"/>
      </bottom>
      <diagonal/>
    </border>
    <border>
      <left style="thin">
        <color rgb="FFFF0000"/>
      </left>
      <right style="thin">
        <color rgb="FFFF0000"/>
      </right>
      <top style="medium">
        <color rgb="FFFF0000"/>
      </top>
      <bottom style="thin">
        <color rgb="FFFF0000"/>
      </bottom>
      <diagonal/>
    </border>
    <border>
      <left style="thin">
        <color rgb="FFFF0000"/>
      </left>
      <right style="medium">
        <color rgb="FFFF0000"/>
      </right>
      <top style="medium">
        <color rgb="FFFF0000"/>
      </top>
      <bottom style="thin">
        <color rgb="FFFF0000"/>
      </bottom>
      <diagonal/>
    </border>
    <border>
      <left style="medium">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medium">
        <color rgb="FFFF0000"/>
      </right>
      <top style="thin">
        <color rgb="FFFF0000"/>
      </top>
      <bottom style="thin">
        <color rgb="FFFF0000"/>
      </bottom>
      <diagonal/>
    </border>
    <border>
      <left style="thin">
        <color rgb="FFFF0000"/>
      </left>
      <right style="thin">
        <color rgb="FFFF0000"/>
      </right>
      <top style="thin">
        <color rgb="FFFF0000"/>
      </top>
      <bottom style="medium">
        <color rgb="FFFF0000"/>
      </bottom>
      <diagonal/>
    </border>
    <border>
      <left style="thin">
        <color rgb="FFFF0000"/>
      </left>
      <right style="medium">
        <color rgb="FFFF0000"/>
      </right>
      <top style="thin">
        <color rgb="FFFF0000"/>
      </top>
      <bottom style="medium">
        <color rgb="FFFF0000"/>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medium">
        <color rgb="FFFF0000"/>
      </left>
      <right style="thin">
        <color rgb="FFFF0000"/>
      </right>
      <top style="thin">
        <color rgb="FFFF0000"/>
      </top>
      <bottom/>
      <diagonal/>
    </border>
    <border>
      <left style="medium">
        <color rgb="FFFF0000"/>
      </left>
      <right style="thin">
        <color rgb="FFFF0000"/>
      </right>
      <top/>
      <bottom style="thin">
        <color rgb="FFFF0000"/>
      </bottom>
      <diagonal/>
    </border>
    <border>
      <left style="thin">
        <color rgb="FFFF0000"/>
      </left>
      <right style="thin">
        <color rgb="FFFF0000"/>
      </right>
      <top style="thin">
        <color rgb="FFFF0000"/>
      </top>
      <bottom/>
      <diagonal/>
    </border>
    <border>
      <left style="thin">
        <color rgb="FFFF0000"/>
      </left>
      <right style="medium">
        <color rgb="FFFF0000"/>
      </right>
      <top style="thin">
        <color rgb="FFFF0000"/>
      </top>
      <bottom/>
      <diagonal/>
    </border>
    <border>
      <left style="medium">
        <color rgb="FFFF0000"/>
      </left>
      <right/>
      <top style="thin">
        <color rgb="FFFF0000"/>
      </top>
      <bottom style="medium">
        <color rgb="FFFF0000"/>
      </bottom>
      <diagonal/>
    </border>
    <border>
      <left/>
      <right style="thin">
        <color rgb="FFFF0000"/>
      </right>
      <top style="thin">
        <color rgb="FFFF0000"/>
      </top>
      <bottom style="medium">
        <color rgb="FFFF0000"/>
      </bottom>
      <diagonal/>
    </border>
  </borders>
  <cellStyleXfs count="6">
    <xf numFmtId="0" fontId="0" fillId="0" borderId="0">
      <alignment vertical="center"/>
    </xf>
    <xf numFmtId="0" fontId="2" fillId="0" borderId="0" applyNumberFormat="0" applyFill="0" applyBorder="0" applyAlignment="0" applyProtection="0">
      <alignment vertical="top"/>
      <protection locked="0"/>
    </xf>
    <xf numFmtId="0" fontId="7" fillId="0" borderId="0">
      <alignment vertical="center"/>
    </xf>
    <xf numFmtId="0" fontId="7" fillId="0" borderId="0">
      <alignment vertical="center"/>
    </xf>
    <xf numFmtId="6" fontId="7" fillId="0" borderId="0" applyFont="0" applyFill="0" applyBorder="0" applyAlignment="0" applyProtection="0"/>
    <xf numFmtId="38" fontId="7" fillId="0" borderId="0" applyFont="0" applyFill="0" applyBorder="0" applyAlignment="0" applyProtection="0"/>
  </cellStyleXfs>
  <cellXfs count="926">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5"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2" xfId="0" applyFont="1" applyBorder="1" applyAlignment="1">
      <alignment vertical="center"/>
    </xf>
    <xf numFmtId="0" fontId="3" fillId="0" borderId="39" xfId="0" applyFont="1" applyBorder="1">
      <alignment vertical="center"/>
    </xf>
    <xf numFmtId="0" fontId="3" fillId="0" borderId="40" xfId="0" applyFont="1" applyBorder="1">
      <alignment vertical="center"/>
    </xf>
    <xf numFmtId="0" fontId="7" fillId="0" borderId="0" xfId="2" applyAlignment="1" applyProtection="1">
      <alignment vertical="center"/>
      <protection locked="0"/>
    </xf>
    <xf numFmtId="0" fontId="7" fillId="0" borderId="0" xfId="2" applyAlignment="1" applyProtection="1">
      <alignment horizontal="center" vertical="center"/>
      <protection locked="0"/>
    </xf>
    <xf numFmtId="0" fontId="7" fillId="0" borderId="0" xfId="2" applyBorder="1" applyAlignment="1" applyProtection="1">
      <alignment horizontal="center" vertical="center"/>
      <protection locked="0"/>
    </xf>
    <xf numFmtId="0" fontId="7" fillId="0" borderId="0" xfId="2" applyFont="1" applyAlignment="1" applyProtection="1">
      <alignment horizontal="center" vertical="center"/>
      <protection locked="0"/>
    </xf>
    <xf numFmtId="0" fontId="7" fillId="0" borderId="0" xfId="2" applyFont="1" applyAlignment="1" applyProtection="1">
      <alignment vertical="center"/>
      <protection locked="0"/>
    </xf>
    <xf numFmtId="0" fontId="7" fillId="0" borderId="0" xfId="2" applyBorder="1" applyAlignment="1" applyProtection="1">
      <alignment vertical="center"/>
      <protection locked="0"/>
    </xf>
    <xf numFmtId="0" fontId="0" fillId="9" borderId="78" xfId="0" applyFill="1" applyBorder="1">
      <alignment vertical="center"/>
    </xf>
    <xf numFmtId="0" fontId="0" fillId="9" borderId="86" xfId="0" applyFill="1" applyBorder="1">
      <alignment vertical="center"/>
    </xf>
    <xf numFmtId="0" fontId="0" fillId="9" borderId="79" xfId="0" applyFill="1" applyBorder="1">
      <alignment vertical="center"/>
    </xf>
    <xf numFmtId="0" fontId="0" fillId="9" borderId="83" xfId="0" applyFill="1" applyBorder="1">
      <alignment vertical="center"/>
    </xf>
    <xf numFmtId="0" fontId="0" fillId="9" borderId="31" xfId="0" applyFill="1" applyBorder="1">
      <alignment vertical="center"/>
    </xf>
    <xf numFmtId="0" fontId="0" fillId="9" borderId="61" xfId="0" applyFill="1" applyBorder="1">
      <alignment vertical="center"/>
    </xf>
    <xf numFmtId="0" fontId="0" fillId="9" borderId="29" xfId="0" applyFill="1" applyBorder="1">
      <alignment vertical="center"/>
    </xf>
    <xf numFmtId="0" fontId="0" fillId="0" borderId="101" xfId="0" applyBorder="1" applyAlignment="1">
      <alignment horizontal="left" vertical="center"/>
    </xf>
    <xf numFmtId="0" fontId="0" fillId="7" borderId="0" xfId="0" applyFill="1" applyBorder="1">
      <alignment vertical="center"/>
    </xf>
    <xf numFmtId="0" fontId="17" fillId="0" borderId="6" xfId="0" applyFont="1" applyBorder="1" applyAlignment="1">
      <alignment horizontal="left" vertical="center"/>
    </xf>
    <xf numFmtId="0" fontId="19" fillId="0" borderId="42" xfId="0" applyFont="1" applyBorder="1">
      <alignment vertical="center"/>
    </xf>
    <xf numFmtId="0" fontId="19" fillId="0" borderId="39" xfId="0" applyFont="1" applyBorder="1">
      <alignment vertical="center"/>
    </xf>
    <xf numFmtId="0" fontId="19" fillId="0" borderId="15" xfId="0" applyFont="1" applyBorder="1">
      <alignment vertical="center"/>
    </xf>
    <xf numFmtId="0" fontId="19" fillId="0" borderId="0" xfId="0" applyFont="1" applyBorder="1">
      <alignment vertical="center"/>
    </xf>
    <xf numFmtId="0" fontId="19" fillId="0" borderId="11" xfId="0" applyFont="1" applyBorder="1">
      <alignment vertical="center"/>
    </xf>
    <xf numFmtId="0" fontId="19" fillId="0" borderId="12" xfId="0" applyFont="1" applyBorder="1">
      <alignment vertical="center"/>
    </xf>
    <xf numFmtId="0" fontId="0" fillId="0" borderId="86" xfId="0" applyBorder="1">
      <alignment vertical="center"/>
    </xf>
    <xf numFmtId="14" fontId="0" fillId="0" borderId="86" xfId="0" applyNumberFormat="1" applyBorder="1">
      <alignment vertical="center"/>
    </xf>
    <xf numFmtId="0" fontId="0" fillId="6" borderId="86" xfId="0" applyFill="1" applyBorder="1">
      <alignment vertical="center"/>
    </xf>
    <xf numFmtId="0" fontId="18" fillId="0" borderId="0" xfId="0" applyFont="1" applyBorder="1" applyAlignment="1">
      <alignment horizontal="center" vertical="center"/>
    </xf>
    <xf numFmtId="0" fontId="0" fillId="7" borderId="86" xfId="0" applyFill="1" applyBorder="1">
      <alignment vertical="center"/>
    </xf>
    <xf numFmtId="0" fontId="17" fillId="0" borderId="0" xfId="0" applyFont="1" applyBorder="1" applyAlignment="1">
      <alignment horizontal="center" vertical="center"/>
    </xf>
    <xf numFmtId="0" fontId="18" fillId="0" borderId="86" xfId="0" applyFont="1" applyBorder="1" applyAlignment="1">
      <alignment horizontal="center" vertical="center"/>
    </xf>
    <xf numFmtId="0" fontId="17" fillId="0" borderId="86" xfId="0" applyFont="1" applyBorder="1" applyAlignment="1">
      <alignment horizontal="center" vertical="center"/>
    </xf>
    <xf numFmtId="49" fontId="0" fillId="0" borderId="86" xfId="0" applyNumberFormat="1" applyBorder="1">
      <alignment vertical="center"/>
    </xf>
    <xf numFmtId="49" fontId="0" fillId="6" borderId="86" xfId="0" applyNumberFormat="1" applyFill="1" applyBorder="1">
      <alignment vertical="center"/>
    </xf>
    <xf numFmtId="49" fontId="0" fillId="0" borderId="0" xfId="0" applyNumberFormat="1" applyBorder="1">
      <alignment vertical="center"/>
    </xf>
    <xf numFmtId="0" fontId="0" fillId="9" borderId="51" xfId="0" applyFill="1" applyBorder="1">
      <alignment vertical="center"/>
    </xf>
    <xf numFmtId="14" fontId="32" fillId="10" borderId="86" xfId="0" applyNumberFormat="1" applyFont="1" applyFill="1" applyBorder="1" applyAlignment="1">
      <alignment horizontal="center" vertical="center"/>
    </xf>
    <xf numFmtId="0" fontId="32" fillId="10" borderId="86" xfId="0" applyNumberFormat="1" applyFont="1" applyFill="1" applyBorder="1" applyAlignment="1">
      <alignment horizontal="center" vertical="center"/>
    </xf>
    <xf numFmtId="0" fontId="32" fillId="7" borderId="86" xfId="0" applyNumberFormat="1" applyFont="1" applyFill="1" applyBorder="1" applyAlignment="1">
      <alignment horizontal="center" vertical="center"/>
    </xf>
    <xf numFmtId="0" fontId="32" fillId="0" borderId="86" xfId="0" applyNumberFormat="1" applyFont="1" applyFill="1" applyBorder="1" applyAlignment="1">
      <alignment horizontal="center" vertical="center"/>
    </xf>
    <xf numFmtId="14" fontId="32" fillId="7" borderId="86" xfId="0" applyNumberFormat="1" applyFont="1" applyFill="1" applyBorder="1" applyAlignment="1">
      <alignment horizontal="center" vertical="center"/>
    </xf>
    <xf numFmtId="0" fontId="32" fillId="10" borderId="86" xfId="0" applyFont="1" applyFill="1" applyBorder="1" applyAlignment="1">
      <alignment horizontal="center" vertical="center"/>
    </xf>
    <xf numFmtId="0" fontId="32" fillId="7" borderId="86" xfId="0" applyFont="1" applyFill="1" applyBorder="1" applyAlignment="1">
      <alignment horizontal="center" vertical="center"/>
    </xf>
    <xf numFmtId="0" fontId="19" fillId="0" borderId="39" xfId="0" applyFont="1" applyBorder="1" applyAlignment="1">
      <alignment horizontal="right" vertical="center"/>
    </xf>
    <xf numFmtId="0" fontId="19" fillId="0" borderId="0" xfId="0" applyFont="1" applyBorder="1" applyAlignment="1">
      <alignment horizontal="right" vertical="center"/>
    </xf>
    <xf numFmtId="0" fontId="19" fillId="0" borderId="12" xfId="0" applyFont="1" applyBorder="1" applyAlignment="1">
      <alignment horizontal="right" vertical="center"/>
    </xf>
    <xf numFmtId="0" fontId="7" fillId="0" borderId="0" xfId="2" applyAlignment="1" applyProtection="1">
      <alignment vertical="center"/>
    </xf>
    <xf numFmtId="0" fontId="8" fillId="0" borderId="0" xfId="2" applyFont="1" applyAlignment="1" applyProtection="1">
      <alignment vertical="center"/>
    </xf>
    <xf numFmtId="0" fontId="7" fillId="0" borderId="0" xfId="2" applyBorder="1" applyAlignment="1" applyProtection="1">
      <alignment vertical="center"/>
    </xf>
    <xf numFmtId="0" fontId="7" fillId="0" borderId="0" xfId="2" applyAlignment="1" applyProtection="1">
      <alignment horizontal="center" vertical="center"/>
    </xf>
    <xf numFmtId="0" fontId="7" fillId="0" borderId="0" xfId="2" applyFont="1" applyAlignment="1" applyProtection="1">
      <alignment horizontal="center" vertical="center"/>
    </xf>
    <xf numFmtId="0" fontId="7" fillId="0" borderId="0" xfId="2" applyFont="1" applyAlignment="1" applyProtection="1">
      <alignment vertical="center"/>
    </xf>
    <xf numFmtId="0" fontId="9" fillId="0" borderId="0" xfId="2" applyFont="1" applyAlignment="1" applyProtection="1">
      <alignment vertical="center"/>
    </xf>
    <xf numFmtId="0" fontId="0" fillId="0" borderId="0" xfId="2" applyFont="1" applyAlignment="1" applyProtection="1">
      <alignment horizontal="center" vertical="center"/>
    </xf>
    <xf numFmtId="0" fontId="38" fillId="0" borderId="0" xfId="2" applyFont="1" applyAlignment="1" applyProtection="1">
      <alignment vertical="center"/>
    </xf>
    <xf numFmtId="0" fontId="25" fillId="0" borderId="86" xfId="0" applyFont="1" applyBorder="1" applyAlignment="1" applyProtection="1">
      <alignment vertical="center"/>
    </xf>
    <xf numFmtId="0" fontId="25" fillId="0" borderId="86" xfId="2" applyFont="1" applyBorder="1" applyAlignment="1" applyProtection="1">
      <alignment horizontal="center" vertical="center"/>
    </xf>
    <xf numFmtId="0" fontId="39" fillId="0" borderId="0" xfId="2" applyFont="1" applyAlignment="1" applyProtection="1">
      <alignment vertical="center"/>
    </xf>
    <xf numFmtId="0" fontId="10" fillId="0" borderId="0" xfId="2" applyFont="1" applyAlignment="1" applyProtection="1">
      <alignment horizontal="center" vertical="center"/>
    </xf>
    <xf numFmtId="0" fontId="10" fillId="0" borderId="0" xfId="2" applyFont="1" applyBorder="1" applyAlignment="1" applyProtection="1">
      <alignment horizontal="center" vertical="center"/>
    </xf>
    <xf numFmtId="0" fontId="11" fillId="0" borderId="0" xfId="2" applyFont="1" applyAlignment="1" applyProtection="1">
      <alignment horizontal="center" vertical="center"/>
    </xf>
    <xf numFmtId="0" fontId="11" fillId="0" borderId="0" xfId="2" applyFont="1" applyAlignment="1" applyProtection="1">
      <alignment horizontal="center" vertical="center" shrinkToFit="1"/>
    </xf>
    <xf numFmtId="0" fontId="12" fillId="2" borderId="16" xfId="2" applyFont="1" applyFill="1" applyBorder="1" applyAlignment="1" applyProtection="1">
      <alignment horizontal="left" vertical="center"/>
    </xf>
    <xf numFmtId="0" fontId="12" fillId="2" borderId="7" xfId="2" applyFont="1" applyFill="1" applyBorder="1" applyAlignment="1" applyProtection="1">
      <alignment horizontal="left" vertical="center"/>
    </xf>
    <xf numFmtId="0" fontId="12" fillId="2" borderId="8" xfId="2" applyFont="1" applyFill="1" applyBorder="1" applyAlignment="1" applyProtection="1">
      <alignment horizontal="left" vertical="center"/>
    </xf>
    <xf numFmtId="0" fontId="0" fillId="3" borderId="10" xfId="2" applyFont="1" applyFill="1" applyBorder="1" applyAlignment="1" applyProtection="1">
      <alignment horizontal="center" vertical="center" wrapText="1"/>
    </xf>
    <xf numFmtId="0" fontId="0" fillId="3" borderId="53" xfId="2" applyFont="1" applyFill="1" applyBorder="1" applyAlignment="1" applyProtection="1">
      <alignment horizontal="center" vertical="center" wrapText="1"/>
    </xf>
    <xf numFmtId="0" fontId="0" fillId="26" borderId="79" xfId="0" applyFill="1" applyBorder="1" applyAlignment="1" applyProtection="1">
      <alignment vertical="center" shrinkToFit="1"/>
    </xf>
    <xf numFmtId="0" fontId="0" fillId="30" borderId="115" xfId="0" applyFill="1" applyBorder="1" applyAlignment="1" applyProtection="1">
      <alignment horizontal="center" vertical="center"/>
    </xf>
    <xf numFmtId="0" fontId="0" fillId="30" borderId="86" xfId="0" applyFill="1" applyBorder="1" applyAlignment="1" applyProtection="1">
      <alignment horizontal="center" vertical="center"/>
    </xf>
    <xf numFmtId="0" fontId="0" fillId="31" borderId="86" xfId="0" applyFill="1" applyBorder="1" applyAlignment="1" applyProtection="1">
      <alignment horizontal="center" vertical="center"/>
    </xf>
    <xf numFmtId="0" fontId="0" fillId="31" borderId="130" xfId="0" applyFill="1" applyBorder="1" applyAlignment="1" applyProtection="1">
      <alignment horizontal="center" vertical="center"/>
    </xf>
    <xf numFmtId="0" fontId="18" fillId="34" borderId="138" xfId="2" applyFont="1" applyFill="1" applyBorder="1" applyAlignment="1" applyProtection="1">
      <alignment horizontal="center" vertical="center" wrapText="1"/>
    </xf>
    <xf numFmtId="0" fontId="7" fillId="21" borderId="136" xfId="2" applyFont="1" applyFill="1" applyBorder="1" applyAlignment="1" applyProtection="1">
      <alignment horizontal="center" vertical="center"/>
    </xf>
    <xf numFmtId="0" fontId="0" fillId="26" borderId="78" xfId="0" applyFont="1" applyFill="1" applyBorder="1" applyAlignment="1" applyProtection="1">
      <alignment vertical="center" wrapText="1" shrinkToFit="1"/>
    </xf>
    <xf numFmtId="0" fontId="0" fillId="0" borderId="142" xfId="0" applyBorder="1" applyAlignment="1" applyProtection="1">
      <alignment vertical="center"/>
      <protection locked="0"/>
    </xf>
    <xf numFmtId="177" fontId="7" fillId="0" borderId="0" xfId="2" applyNumberFormat="1" applyFont="1" applyAlignment="1" applyProtection="1">
      <alignment vertical="center"/>
    </xf>
    <xf numFmtId="0" fontId="7" fillId="0" borderId="10" xfId="2" applyFont="1" applyBorder="1" applyAlignment="1" applyProtection="1">
      <alignment vertical="center"/>
    </xf>
    <xf numFmtId="0" fontId="7" fillId="0" borderId="39" xfId="2" applyFont="1" applyFill="1" applyBorder="1" applyAlignment="1" applyProtection="1">
      <alignment vertical="center"/>
      <protection locked="0"/>
    </xf>
    <xf numFmtId="0" fontId="7" fillId="0" borderId="10" xfId="2" applyFont="1" applyFill="1" applyBorder="1" applyAlignment="1" applyProtection="1">
      <alignment horizontal="center" vertical="center" shrinkToFit="1"/>
      <protection locked="0"/>
    </xf>
    <xf numFmtId="0" fontId="7" fillId="0" borderId="10" xfId="2" applyFont="1" applyFill="1" applyBorder="1" applyAlignment="1" applyProtection="1">
      <alignment vertical="center"/>
      <protection locked="0"/>
    </xf>
    <xf numFmtId="0" fontId="42" fillId="0" borderId="10" xfId="2" applyFont="1" applyFill="1" applyBorder="1" applyAlignment="1" applyProtection="1">
      <alignment vertical="center"/>
      <protection locked="0"/>
    </xf>
    <xf numFmtId="49" fontId="7" fillId="0" borderId="10" xfId="3" applyNumberFormat="1" applyFont="1" applyFill="1" applyBorder="1" applyAlignment="1" applyProtection="1">
      <alignment horizontal="center" vertical="center"/>
      <protection locked="0"/>
    </xf>
    <xf numFmtId="0" fontId="7" fillId="0" borderId="10" xfId="3" applyNumberFormat="1" applyFont="1" applyFill="1" applyBorder="1" applyAlignment="1" applyProtection="1">
      <alignment horizontal="center" vertical="center"/>
      <protection locked="0"/>
    </xf>
    <xf numFmtId="0" fontId="14" fillId="0" borderId="0" xfId="2" applyFont="1" applyFill="1" applyBorder="1" applyAlignment="1" applyProtection="1">
      <alignment horizontal="center" vertical="center" wrapText="1"/>
      <protection locked="0"/>
    </xf>
    <xf numFmtId="0" fontId="7" fillId="0" borderId="10" xfId="2" applyFont="1" applyFill="1" applyBorder="1" applyAlignment="1" applyProtection="1">
      <alignment horizontal="center" vertical="center"/>
      <protection locked="0"/>
    </xf>
    <xf numFmtId="0" fontId="0" fillId="0" borderId="10" xfId="0" applyBorder="1" applyAlignment="1" applyProtection="1">
      <alignment vertical="center"/>
      <protection locked="0"/>
    </xf>
    <xf numFmtId="0" fontId="0" fillId="0" borderId="10" xfId="0" applyBorder="1" applyAlignment="1" applyProtection="1">
      <alignment vertical="center"/>
    </xf>
    <xf numFmtId="0" fontId="7" fillId="0" borderId="10" xfId="0" applyFont="1" applyBorder="1" applyAlignment="1" applyProtection="1">
      <alignment horizontal="center" vertical="center"/>
    </xf>
    <xf numFmtId="38" fontId="7" fillId="0" borderId="0" xfId="5" applyFont="1" applyBorder="1" applyAlignment="1" applyProtection="1">
      <alignment horizontal="center" vertical="center"/>
    </xf>
    <xf numFmtId="177" fontId="7" fillId="0" borderId="0" xfId="0" applyNumberFormat="1" applyFont="1" applyBorder="1" applyAlignment="1" applyProtection="1">
      <alignment horizontal="center" vertical="center"/>
    </xf>
    <xf numFmtId="177" fontId="14" fillId="0" borderId="10" xfId="2" applyNumberFormat="1" applyFont="1" applyBorder="1" applyAlignment="1" applyProtection="1">
      <alignment horizontal="right" vertical="center"/>
    </xf>
    <xf numFmtId="177" fontId="14" fillId="0" borderId="10" xfId="0" applyNumberFormat="1" applyFont="1" applyBorder="1" applyAlignment="1" applyProtection="1">
      <alignment horizontal="right" vertical="center"/>
    </xf>
    <xf numFmtId="0" fontId="7" fillId="0" borderId="0" xfId="2" applyFont="1" applyBorder="1" applyAlignment="1" applyProtection="1">
      <alignment vertical="center"/>
    </xf>
    <xf numFmtId="0" fontId="7" fillId="0" borderId="0" xfId="2" applyFont="1" applyFill="1" applyBorder="1" applyAlignment="1" applyProtection="1">
      <alignment vertical="center"/>
      <protection locked="0"/>
    </xf>
    <xf numFmtId="0" fontId="7" fillId="0" borderId="0" xfId="2" applyFont="1" applyFill="1" applyBorder="1" applyAlignment="1" applyProtection="1">
      <alignment horizontal="center" vertical="center" shrinkToFit="1"/>
      <protection locked="0"/>
    </xf>
    <xf numFmtId="0" fontId="42" fillId="0" borderId="0" xfId="2" applyFont="1" applyFill="1" applyBorder="1" applyAlignment="1" applyProtection="1">
      <alignment vertical="center"/>
      <protection locked="0"/>
    </xf>
    <xf numFmtId="49" fontId="7" fillId="0" borderId="0" xfId="3" applyNumberFormat="1" applyFont="1" applyFill="1" applyBorder="1" applyAlignment="1" applyProtection="1">
      <alignment horizontal="center" vertical="center"/>
      <protection locked="0"/>
    </xf>
    <xf numFmtId="0" fontId="7" fillId="0" borderId="0" xfId="3" applyNumberFormat="1" applyFont="1" applyFill="1" applyBorder="1" applyAlignment="1" applyProtection="1">
      <alignment horizontal="center" vertical="center"/>
      <protection locked="0"/>
    </xf>
    <xf numFmtId="0" fontId="7" fillId="0" borderId="0" xfId="2" applyFont="1" applyFill="1" applyBorder="1" applyAlignment="1" applyProtection="1">
      <alignment horizontal="center" vertical="center"/>
      <protection locked="0"/>
    </xf>
    <xf numFmtId="14" fontId="7" fillId="0" borderId="0" xfId="2" applyNumberFormat="1" applyFont="1" applyFill="1" applyBorder="1" applyAlignment="1" applyProtection="1">
      <alignment horizontal="center" vertical="center" shrinkToFit="1"/>
      <protection locked="0"/>
    </xf>
    <xf numFmtId="0" fontId="7" fillId="0" borderId="0" xfId="2" applyFont="1" applyFill="1" applyBorder="1" applyAlignment="1" applyProtection="1">
      <alignment horizontal="center" vertical="center" wrapText="1"/>
      <protection locked="0"/>
    </xf>
    <xf numFmtId="176" fontId="7" fillId="0" borderId="0" xfId="2" applyNumberFormat="1" applyFont="1" applyFill="1" applyBorder="1" applyAlignment="1" applyProtection="1">
      <alignment horizontal="center" vertical="center"/>
      <protection locked="0"/>
    </xf>
    <xf numFmtId="0" fontId="13" fillId="0" borderId="0" xfId="2" applyFont="1" applyFill="1" applyBorder="1" applyAlignment="1" applyProtection="1">
      <alignment horizontal="center" vertical="center" wrapText="1"/>
      <protection locked="0"/>
    </xf>
    <xf numFmtId="177" fontId="7" fillId="0" borderId="0" xfId="2" applyNumberFormat="1" applyFont="1" applyFill="1" applyBorder="1" applyAlignment="1" applyProtection="1">
      <alignment horizontal="center" vertical="center"/>
      <protection locked="0"/>
    </xf>
    <xf numFmtId="0" fontId="7" fillId="0" borderId="0" xfId="2" applyFont="1" applyFill="1" applyBorder="1" applyAlignment="1" applyProtection="1">
      <alignment horizontal="center" vertical="center" shrinkToFit="1"/>
    </xf>
    <xf numFmtId="0" fontId="7" fillId="0" borderId="0" xfId="2" applyFont="1" applyFill="1" applyBorder="1" applyAlignment="1" applyProtection="1">
      <alignment vertical="center" wrapText="1"/>
      <protection locked="0"/>
    </xf>
    <xf numFmtId="0" fontId="7" fillId="0" borderId="0" xfId="2" applyFont="1" applyFill="1" applyBorder="1" applyAlignment="1" applyProtection="1">
      <alignment vertical="center" wrapText="1" shrinkToFit="1"/>
      <protection locked="0"/>
    </xf>
    <xf numFmtId="0" fontId="7" fillId="0" borderId="0" xfId="2" applyFont="1" applyFill="1" applyBorder="1" applyAlignment="1" applyProtection="1">
      <alignment horizontal="center" vertical="center" wrapText="1" shrinkToFit="1"/>
      <protection locked="0"/>
    </xf>
    <xf numFmtId="0" fontId="14" fillId="0" borderId="0" xfId="2" applyFont="1" applyFill="1" applyBorder="1" applyAlignment="1" applyProtection="1">
      <alignment horizontal="center" vertical="center"/>
      <protection locked="0"/>
    </xf>
    <xf numFmtId="0" fontId="0" fillId="0" borderId="0" xfId="0" applyBorder="1" applyAlignment="1" applyProtection="1">
      <alignment vertical="center"/>
      <protection locked="0"/>
    </xf>
    <xf numFmtId="0" fontId="7" fillId="0" borderId="0" xfId="0" applyNumberFormat="1" applyFont="1" applyFill="1" applyBorder="1" applyAlignment="1" applyProtection="1">
      <alignment horizontal="center" vertical="center" shrinkToFit="1"/>
      <protection locked="0"/>
    </xf>
    <xf numFmtId="0" fontId="0" fillId="0" borderId="0" xfId="0" applyBorder="1" applyAlignment="1" applyProtection="1">
      <alignment vertical="center"/>
    </xf>
    <xf numFmtId="0" fontId="7" fillId="0" borderId="0" xfId="0" applyFont="1" applyBorder="1" applyAlignment="1" applyProtection="1">
      <alignment horizontal="center" vertical="center"/>
    </xf>
    <xf numFmtId="177" fontId="14" fillId="0" borderId="0" xfId="2" applyNumberFormat="1" applyFont="1" applyBorder="1" applyAlignment="1" applyProtection="1">
      <alignment horizontal="right" vertical="center"/>
    </xf>
    <xf numFmtId="177" fontId="14" fillId="0" borderId="0" xfId="0" applyNumberFormat="1" applyFont="1" applyBorder="1" applyAlignment="1" applyProtection="1">
      <alignment horizontal="right" vertical="center"/>
    </xf>
    <xf numFmtId="0" fontId="7" fillId="0" borderId="0" xfId="2" applyAlignment="1" applyProtection="1">
      <alignment horizontal="center" vertical="center" wrapText="1"/>
      <protection locked="0"/>
    </xf>
    <xf numFmtId="177" fontId="7" fillId="0" borderId="0" xfId="2" applyNumberFormat="1" applyAlignment="1" applyProtection="1">
      <alignment vertical="center"/>
    </xf>
    <xf numFmtId="177" fontId="7" fillId="0" borderId="0" xfId="2" applyNumberFormat="1" applyFont="1" applyAlignment="1">
      <alignment vertical="center"/>
    </xf>
    <xf numFmtId="0" fontId="7" fillId="0" borderId="0" xfId="2" applyFont="1" applyAlignment="1">
      <alignment vertical="center"/>
    </xf>
    <xf numFmtId="0" fontId="0" fillId="8" borderId="118" xfId="0" applyFill="1" applyBorder="1" applyAlignment="1">
      <alignment horizontal="center" vertical="center"/>
    </xf>
    <xf numFmtId="0" fontId="0" fillId="8" borderId="83" xfId="0" applyFill="1" applyBorder="1" applyAlignment="1">
      <alignment horizontal="center" vertical="center"/>
    </xf>
    <xf numFmtId="0" fontId="19" fillId="0" borderId="115" xfId="0" applyFont="1" applyBorder="1" applyAlignment="1">
      <alignment horizontal="center" vertical="center"/>
    </xf>
    <xf numFmtId="0" fontId="0" fillId="8" borderId="136" xfId="0" applyFill="1" applyBorder="1" applyAlignment="1">
      <alignment horizontal="center" vertical="center"/>
    </xf>
    <xf numFmtId="0" fontId="43" fillId="8" borderId="135" xfId="0" applyNumberFormat="1" applyFont="1" applyFill="1" applyBorder="1" applyAlignment="1">
      <alignment horizontal="center" vertical="center"/>
    </xf>
    <xf numFmtId="0" fontId="7" fillId="0" borderId="143" xfId="2" applyFont="1" applyFill="1" applyBorder="1" applyAlignment="1" applyProtection="1">
      <alignment vertical="center"/>
      <protection locked="0"/>
    </xf>
    <xf numFmtId="0" fontId="7" fillId="0" borderId="142" xfId="2" applyFont="1" applyFill="1" applyBorder="1" applyAlignment="1" applyProtection="1">
      <alignment vertical="center"/>
      <protection locked="0"/>
    </xf>
    <xf numFmtId="0" fontId="7" fillId="0" borderId="144" xfId="2" applyFont="1" applyFill="1" applyBorder="1" applyAlignment="1" applyProtection="1">
      <alignment vertical="center"/>
      <protection locked="0"/>
    </xf>
    <xf numFmtId="0" fontId="7" fillId="0" borderId="55" xfId="2" applyFont="1" applyFill="1" applyBorder="1" applyAlignment="1" applyProtection="1">
      <alignment vertical="center"/>
      <protection locked="0"/>
    </xf>
    <xf numFmtId="0" fontId="7" fillId="0" borderId="142" xfId="2" applyFont="1" applyFill="1" applyBorder="1" applyAlignment="1" applyProtection="1">
      <alignment horizontal="center" vertical="center" shrinkToFit="1"/>
      <protection locked="0"/>
    </xf>
    <xf numFmtId="0" fontId="0" fillId="0" borderId="142" xfId="2" applyFont="1" applyFill="1" applyBorder="1" applyAlignment="1" applyProtection="1">
      <alignment vertical="center" wrapText="1" shrinkToFit="1"/>
      <protection locked="0"/>
    </xf>
    <xf numFmtId="3" fontId="7" fillId="0" borderId="142" xfId="2" applyNumberFormat="1" applyFont="1" applyFill="1" applyBorder="1" applyAlignment="1" applyProtection="1">
      <alignment vertical="center"/>
      <protection locked="0"/>
    </xf>
    <xf numFmtId="49" fontId="7" fillId="0" borderId="142" xfId="3" applyNumberFormat="1" applyFont="1" applyFill="1" applyBorder="1" applyAlignment="1" applyProtection="1">
      <alignment horizontal="center" vertical="center"/>
      <protection locked="0"/>
    </xf>
    <xf numFmtId="0" fontId="7" fillId="0" borderId="142" xfId="3" applyNumberFormat="1" applyFont="1" applyFill="1" applyBorder="1" applyAlignment="1" applyProtection="1">
      <alignment horizontal="center" vertical="center"/>
      <protection locked="0"/>
    </xf>
    <xf numFmtId="0" fontId="0" fillId="0" borderId="142" xfId="2" applyFont="1" applyFill="1" applyBorder="1" applyAlignment="1" applyProtection="1">
      <alignment horizontal="center" vertical="center" shrinkToFit="1"/>
      <protection locked="0"/>
    </xf>
    <xf numFmtId="0" fontId="14" fillId="0" borderId="142" xfId="2" applyFont="1" applyFill="1" applyBorder="1" applyAlignment="1" applyProtection="1">
      <alignment horizontal="center" vertical="center" wrapText="1"/>
      <protection locked="0"/>
    </xf>
    <xf numFmtId="0" fontId="7" fillId="0" borderId="142" xfId="2" applyFont="1" applyFill="1" applyBorder="1" applyAlignment="1" applyProtection="1">
      <alignment horizontal="center" vertical="center"/>
      <protection locked="0"/>
    </xf>
    <xf numFmtId="0" fontId="7" fillId="0" borderId="54" xfId="2" applyFont="1" applyFill="1" applyBorder="1" applyAlignment="1" applyProtection="1">
      <alignment horizontal="center" vertical="center"/>
      <protection locked="0"/>
    </xf>
    <xf numFmtId="0" fontId="7" fillId="0" borderId="145" xfId="2" applyFont="1" applyFill="1" applyBorder="1" applyAlignment="1" applyProtection="1">
      <alignment horizontal="center" vertical="center"/>
      <protection locked="0"/>
    </xf>
    <xf numFmtId="14" fontId="7" fillId="0" borderId="142" xfId="2" applyNumberFormat="1" applyFont="1" applyFill="1" applyBorder="1" applyAlignment="1" applyProtection="1">
      <alignment horizontal="center" vertical="center" shrinkToFit="1"/>
      <protection locked="0"/>
    </xf>
    <xf numFmtId="176" fontId="7" fillId="0" borderId="54" xfId="2" applyNumberFormat="1" applyFont="1" applyFill="1" applyBorder="1" applyAlignment="1" applyProtection="1">
      <alignment horizontal="center" vertical="center"/>
      <protection locked="0"/>
    </xf>
    <xf numFmtId="0" fontId="7" fillId="0" borderId="55" xfId="2" applyNumberFormat="1" applyFont="1" applyFill="1" applyBorder="1" applyAlignment="1" applyProtection="1">
      <alignment horizontal="center" vertical="center"/>
      <protection locked="0"/>
    </xf>
    <xf numFmtId="177" fontId="7" fillId="0" borderId="142" xfId="2" applyNumberFormat="1" applyFont="1" applyFill="1" applyBorder="1" applyAlignment="1" applyProtection="1">
      <alignment horizontal="center" vertical="center"/>
      <protection locked="0"/>
    </xf>
    <xf numFmtId="177" fontId="0" fillId="0" borderId="142" xfId="2" applyNumberFormat="1" applyFont="1" applyFill="1" applyBorder="1" applyAlignment="1" applyProtection="1">
      <alignment horizontal="center" vertical="center"/>
      <protection locked="0"/>
    </xf>
    <xf numFmtId="0" fontId="7" fillId="0" borderId="142" xfId="2" applyFont="1" applyFill="1" applyBorder="1" applyAlignment="1" applyProtection="1">
      <alignment vertical="center" wrapText="1"/>
      <protection locked="0"/>
    </xf>
    <xf numFmtId="0" fontId="7" fillId="0" borderId="142" xfId="2" applyFont="1" applyFill="1" applyBorder="1" applyAlignment="1" applyProtection="1">
      <alignment horizontal="center" vertical="center" wrapText="1" shrinkToFit="1"/>
      <protection locked="0"/>
    </xf>
    <xf numFmtId="0" fontId="7" fillId="0" borderId="142" xfId="2" applyFont="1" applyFill="1" applyBorder="1" applyAlignment="1" applyProtection="1">
      <alignment vertical="center" wrapText="1" shrinkToFit="1"/>
      <protection locked="0"/>
    </xf>
    <xf numFmtId="0" fontId="14" fillId="0" borderId="142" xfId="2" applyFont="1" applyFill="1" applyBorder="1" applyAlignment="1">
      <alignment horizontal="center" vertical="center"/>
    </xf>
    <xf numFmtId="0" fontId="0" fillId="0" borderId="142" xfId="0" applyBorder="1" applyAlignment="1">
      <alignment vertical="center"/>
    </xf>
    <xf numFmtId="0" fontId="0" fillId="23" borderId="142" xfId="0" applyFill="1" applyBorder="1" applyAlignment="1">
      <alignment vertical="center"/>
    </xf>
    <xf numFmtId="0" fontId="0" fillId="24" borderId="142" xfId="0" applyFill="1" applyBorder="1" applyAlignment="1">
      <alignment vertical="center"/>
    </xf>
    <xf numFmtId="0" fontId="7" fillId="0" borderId="142" xfId="0" applyFont="1" applyBorder="1" applyAlignment="1">
      <alignment horizontal="center" vertical="center"/>
    </xf>
    <xf numFmtId="38" fontId="7" fillId="0" borderId="142" xfId="5" applyFont="1" applyBorder="1" applyAlignment="1">
      <alignment horizontal="center" vertical="center"/>
    </xf>
    <xf numFmtId="177" fontId="7" fillId="0" borderId="142" xfId="0" applyNumberFormat="1" applyFont="1" applyBorder="1" applyAlignment="1">
      <alignment horizontal="center" vertical="center"/>
    </xf>
    <xf numFmtId="177" fontId="14" fillId="0" borderId="142" xfId="2" applyNumberFormat="1" applyFont="1" applyBorder="1" applyAlignment="1">
      <alignment horizontal="right" vertical="center"/>
    </xf>
    <xf numFmtId="177" fontId="14" fillId="0" borderId="142" xfId="0" applyNumberFormat="1" applyFont="1" applyBorder="1" applyAlignment="1">
      <alignment horizontal="right" vertical="center"/>
    </xf>
    <xf numFmtId="177" fontId="14" fillId="0" borderId="55" xfId="2" applyNumberFormat="1" applyFont="1" applyBorder="1" applyAlignment="1">
      <alignment horizontal="right" vertical="center"/>
    </xf>
    <xf numFmtId="177" fontId="14" fillId="0" borderId="55" xfId="0" applyNumberFormat="1" applyFont="1" applyBorder="1" applyAlignment="1">
      <alignment horizontal="right" vertical="center"/>
    </xf>
    <xf numFmtId="0" fontId="7" fillId="0" borderId="146" xfId="2" applyFont="1" applyFill="1" applyBorder="1" applyAlignment="1" applyProtection="1">
      <alignment vertical="center"/>
      <protection locked="0"/>
    </xf>
    <xf numFmtId="0" fontId="7" fillId="0" borderId="84" xfId="2" applyFont="1" applyFill="1" applyBorder="1" applyAlignment="1" applyProtection="1">
      <alignment vertical="center"/>
      <protection locked="0"/>
    </xf>
    <xf numFmtId="0" fontId="7" fillId="0" borderId="147" xfId="2" applyFont="1" applyFill="1" applyBorder="1" applyAlignment="1" applyProtection="1">
      <alignment vertical="center"/>
      <protection locked="0"/>
    </xf>
    <xf numFmtId="0" fontId="7" fillId="0" borderId="148" xfId="2" applyFont="1" applyFill="1" applyBorder="1" applyAlignment="1" applyProtection="1">
      <alignment vertical="center"/>
      <protection locked="0"/>
    </xf>
    <xf numFmtId="0" fontId="7" fillId="0" borderId="84" xfId="2" applyFont="1" applyFill="1" applyBorder="1" applyAlignment="1" applyProtection="1">
      <alignment horizontal="center" vertical="center" shrinkToFit="1"/>
      <protection locked="0"/>
    </xf>
    <xf numFmtId="0" fontId="42" fillId="0" borderId="84" xfId="2" applyFont="1" applyFill="1" applyBorder="1" applyAlignment="1" applyProtection="1">
      <alignment vertical="center"/>
      <protection locked="0"/>
    </xf>
    <xf numFmtId="49" fontId="7" fillId="7" borderId="84" xfId="3" applyNumberFormat="1" applyFont="1" applyFill="1" applyBorder="1" applyAlignment="1" applyProtection="1">
      <alignment horizontal="center" vertical="center"/>
      <protection locked="0"/>
    </xf>
    <xf numFmtId="0" fontId="7" fillId="7" borderId="84" xfId="3" applyNumberFormat="1" applyFont="1" applyFill="1" applyBorder="1" applyAlignment="1" applyProtection="1">
      <alignment horizontal="center" vertical="center"/>
      <protection locked="0"/>
    </xf>
    <xf numFmtId="0" fontId="7" fillId="7" borderId="84" xfId="2" applyFont="1" applyFill="1" applyBorder="1" applyAlignment="1" applyProtection="1">
      <alignment horizontal="center" vertical="center" shrinkToFit="1"/>
      <protection locked="0"/>
    </xf>
    <xf numFmtId="0" fontId="14" fillId="7" borderId="84" xfId="2" applyFont="1" applyFill="1" applyBorder="1" applyAlignment="1" applyProtection="1">
      <alignment horizontal="center" vertical="center" wrapText="1"/>
      <protection locked="0"/>
    </xf>
    <xf numFmtId="0" fontId="7" fillId="7" borderId="84" xfId="2" applyFont="1" applyFill="1" applyBorder="1" applyAlignment="1" applyProtection="1">
      <alignment horizontal="center" vertical="center"/>
      <protection locked="0"/>
    </xf>
    <xf numFmtId="0" fontId="0" fillId="0" borderId="84" xfId="0" applyBorder="1" applyAlignment="1" applyProtection="1">
      <alignment vertical="center"/>
    </xf>
    <xf numFmtId="0" fontId="0" fillId="23" borderId="84" xfId="0" applyFill="1" applyBorder="1" applyAlignment="1" applyProtection="1">
      <alignment vertical="center"/>
    </xf>
    <xf numFmtId="0" fontId="0" fillId="24" borderId="84" xfId="0" applyFill="1" applyBorder="1" applyAlignment="1" applyProtection="1">
      <alignment vertical="center"/>
    </xf>
    <xf numFmtId="0" fontId="7" fillId="0" borderId="84" xfId="0" applyFont="1" applyBorder="1" applyAlignment="1" applyProtection="1">
      <alignment horizontal="center" vertical="center"/>
    </xf>
    <xf numFmtId="38" fontId="7" fillId="0" borderId="84" xfId="5" applyFont="1" applyBorder="1" applyAlignment="1" applyProtection="1">
      <alignment horizontal="center" vertical="center"/>
    </xf>
    <xf numFmtId="177" fontId="7" fillId="0" borderId="84" xfId="0" applyNumberFormat="1" applyFont="1" applyBorder="1" applyAlignment="1" applyProtection="1">
      <alignment horizontal="center" vertical="center"/>
    </xf>
    <xf numFmtId="0" fontId="0" fillId="0" borderId="84" xfId="0" applyBorder="1" applyAlignment="1" applyProtection="1">
      <alignment vertical="center"/>
      <protection locked="0"/>
    </xf>
    <xf numFmtId="177" fontId="14" fillId="0" borderId="84" xfId="2" applyNumberFormat="1" applyFont="1" applyBorder="1" applyAlignment="1" applyProtection="1">
      <alignment horizontal="right" vertical="center"/>
    </xf>
    <xf numFmtId="177" fontId="14" fillId="0" borderId="84" xfId="0" applyNumberFormat="1" applyFont="1" applyBorder="1" applyAlignment="1" applyProtection="1">
      <alignment horizontal="right" vertical="center"/>
    </xf>
    <xf numFmtId="177" fontId="14" fillId="0" borderId="148" xfId="2" applyNumberFormat="1" applyFont="1" applyBorder="1" applyAlignment="1" applyProtection="1">
      <alignment horizontal="right" vertical="center"/>
    </xf>
    <xf numFmtId="177" fontId="14" fillId="0" borderId="149" xfId="0" applyNumberFormat="1" applyFont="1" applyBorder="1" applyAlignment="1" applyProtection="1">
      <alignment horizontal="right" vertical="center"/>
    </xf>
    <xf numFmtId="0" fontId="16" fillId="0" borderId="0" xfId="2" applyFont="1" applyAlignment="1" applyProtection="1">
      <alignment horizontal="right" vertical="center"/>
      <protection locked="0"/>
    </xf>
    <xf numFmtId="0" fontId="13" fillId="0" borderId="0" xfId="2" applyFont="1" applyAlignment="1" applyProtection="1">
      <alignment vertical="center"/>
    </xf>
    <xf numFmtId="0" fontId="7" fillId="7" borderId="85" xfId="2" applyFont="1" applyFill="1" applyBorder="1" applyAlignment="1" applyProtection="1">
      <alignment horizontal="center" vertical="center" shrinkToFit="1"/>
      <protection locked="0"/>
    </xf>
    <xf numFmtId="0" fontId="0" fillId="0" borderId="148" xfId="0" applyBorder="1" applyAlignment="1" applyProtection="1">
      <alignment vertical="center"/>
    </xf>
    <xf numFmtId="0" fontId="7" fillId="6" borderId="150" xfId="2" applyFont="1" applyFill="1" applyBorder="1" applyAlignment="1" applyProtection="1">
      <alignment horizontal="center" vertical="center"/>
      <protection locked="0"/>
    </xf>
    <xf numFmtId="0" fontId="7" fillId="6" borderId="151" xfId="2" applyFont="1" applyFill="1" applyBorder="1" applyAlignment="1" applyProtection="1">
      <alignment horizontal="center" vertical="center"/>
      <protection locked="0"/>
    </xf>
    <xf numFmtId="0" fontId="7" fillId="6" borderId="152" xfId="2" applyFont="1" applyFill="1" applyBorder="1" applyAlignment="1" applyProtection="1">
      <alignment horizontal="center" vertical="center"/>
      <protection locked="0"/>
    </xf>
    <xf numFmtId="14" fontId="7" fillId="6" borderId="153" xfId="2" applyNumberFormat="1" applyFont="1" applyFill="1" applyBorder="1" applyAlignment="1" applyProtection="1">
      <alignment horizontal="center" vertical="center" shrinkToFit="1"/>
      <protection locked="0"/>
    </xf>
    <xf numFmtId="0" fontId="7" fillId="36" borderId="153" xfId="2" applyFont="1" applyFill="1" applyBorder="1" applyAlignment="1" applyProtection="1">
      <alignment horizontal="center" vertical="center"/>
      <protection locked="0"/>
    </xf>
    <xf numFmtId="0" fontId="7" fillId="6" borderId="153" xfId="2" applyFont="1" applyFill="1" applyBorder="1" applyAlignment="1" applyProtection="1">
      <alignment horizontal="center" vertical="center" wrapText="1"/>
      <protection locked="0"/>
    </xf>
    <xf numFmtId="176" fontId="7" fillId="6" borderId="154" xfId="2" applyNumberFormat="1" applyFont="1" applyFill="1" applyBorder="1" applyAlignment="1" applyProtection="1">
      <alignment horizontal="center" vertical="center"/>
      <protection locked="0"/>
    </xf>
    <xf numFmtId="0" fontId="7" fillId="36" borderId="151" xfId="2" applyFont="1" applyFill="1" applyBorder="1" applyAlignment="1" applyProtection="1">
      <alignment horizontal="center" vertical="center"/>
      <protection locked="0"/>
    </xf>
    <xf numFmtId="0" fontId="7" fillId="36" borderId="155" xfId="2" applyFont="1" applyFill="1" applyBorder="1" applyAlignment="1" applyProtection="1">
      <alignment horizontal="center" vertical="center"/>
      <protection locked="0"/>
    </xf>
    <xf numFmtId="0" fontId="13" fillId="36" borderId="153" xfId="2" applyFont="1" applyFill="1" applyBorder="1" applyAlignment="1" applyProtection="1">
      <alignment horizontal="center" vertical="center" wrapText="1"/>
      <protection locked="0"/>
    </xf>
    <xf numFmtId="0" fontId="7" fillId="36" borderId="153" xfId="2" applyFont="1" applyFill="1" applyBorder="1" applyAlignment="1" applyProtection="1">
      <alignment horizontal="center" vertical="center" shrinkToFit="1"/>
      <protection locked="0"/>
    </xf>
    <xf numFmtId="0" fontId="7" fillId="6" borderId="153" xfId="2" applyFont="1" applyFill="1" applyBorder="1" applyAlignment="1" applyProtection="1">
      <alignment horizontal="center" vertical="center"/>
      <protection locked="0"/>
    </xf>
    <xf numFmtId="177" fontId="7" fillId="6" borderId="153" xfId="2" applyNumberFormat="1" applyFont="1" applyFill="1" applyBorder="1" applyAlignment="1" applyProtection="1">
      <alignment horizontal="center" vertical="center"/>
      <protection locked="0"/>
    </xf>
    <xf numFmtId="0" fontId="7" fillId="6" borderId="153" xfId="2" applyFont="1" applyFill="1" applyBorder="1" applyAlignment="1" applyProtection="1">
      <alignment horizontal="center" vertical="center" shrinkToFit="1"/>
      <protection locked="0"/>
    </xf>
    <xf numFmtId="0" fontId="7" fillId="36" borderId="153" xfId="2" applyFont="1" applyFill="1" applyBorder="1" applyAlignment="1" applyProtection="1">
      <alignment horizontal="center" vertical="center" shrinkToFit="1"/>
    </xf>
    <xf numFmtId="0" fontId="7" fillId="36" borderId="153" xfId="2" applyFont="1" applyFill="1" applyBorder="1" applyAlignment="1" applyProtection="1">
      <alignment vertical="center" wrapText="1"/>
      <protection locked="0"/>
    </xf>
    <xf numFmtId="0" fontId="7" fillId="6" borderId="153" xfId="2" applyFont="1" applyFill="1" applyBorder="1" applyAlignment="1" applyProtection="1">
      <alignment vertical="center" wrapText="1" shrinkToFit="1"/>
      <protection locked="0"/>
    </xf>
    <xf numFmtId="0" fontId="7" fillId="6" borderId="153" xfId="2" applyFont="1" applyFill="1" applyBorder="1" applyAlignment="1" applyProtection="1">
      <alignment horizontal="center" vertical="center" wrapText="1" shrinkToFit="1"/>
      <protection locked="0"/>
    </xf>
    <xf numFmtId="0" fontId="7" fillId="36" borderId="153" xfId="2" applyFont="1" applyFill="1" applyBorder="1" applyAlignment="1" applyProtection="1">
      <alignment vertical="center" wrapText="1" shrinkToFit="1"/>
      <protection locked="0"/>
    </xf>
    <xf numFmtId="0" fontId="14" fillId="36" borderId="153" xfId="2" applyFont="1" applyFill="1" applyBorder="1" applyAlignment="1" applyProtection="1">
      <alignment horizontal="center" vertical="center"/>
      <protection locked="0"/>
    </xf>
    <xf numFmtId="0" fontId="0" fillId="6" borderId="153" xfId="0" applyFill="1" applyBorder="1" applyAlignment="1" applyProtection="1">
      <alignment vertical="center"/>
      <protection locked="0"/>
    </xf>
    <xf numFmtId="0" fontId="0" fillId="6" borderId="156" xfId="0" applyFill="1" applyBorder="1" applyAlignment="1" applyProtection="1">
      <alignment vertical="center"/>
      <protection locked="0"/>
    </xf>
    <xf numFmtId="177" fontId="14" fillId="0" borderId="103" xfId="2" applyNumberFormat="1" applyFont="1" applyBorder="1" applyAlignment="1" applyProtection="1">
      <alignment horizontal="right" vertical="center"/>
    </xf>
    <xf numFmtId="177" fontId="14" fillId="0" borderId="103" xfId="0" applyNumberFormat="1" applyFont="1" applyBorder="1" applyAlignment="1" applyProtection="1">
      <alignment horizontal="right" vertical="center"/>
    </xf>
    <xf numFmtId="0" fontId="7" fillId="0" borderId="0" xfId="2" applyBorder="1" applyAlignment="1" applyProtection="1">
      <alignment horizontal="center" vertical="center" wrapText="1"/>
      <protection locked="0"/>
    </xf>
    <xf numFmtId="0" fontId="7" fillId="0" borderId="0" xfId="2" applyFont="1" applyBorder="1" applyAlignment="1" applyProtection="1">
      <alignment horizontal="center" vertical="center"/>
      <protection locked="0"/>
    </xf>
    <xf numFmtId="0" fontId="7" fillId="0" borderId="0" xfId="2" applyFont="1" applyBorder="1" applyAlignment="1" applyProtection="1">
      <alignment vertical="center"/>
      <protection locked="0"/>
    </xf>
    <xf numFmtId="177" fontId="7" fillId="0" borderId="0" xfId="2" applyNumberFormat="1" applyBorder="1" applyAlignment="1" applyProtection="1">
      <alignment vertical="center"/>
    </xf>
    <xf numFmtId="0" fontId="0" fillId="7" borderId="10" xfId="0" applyFill="1" applyBorder="1" applyAlignment="1" applyProtection="1">
      <alignment vertical="center"/>
    </xf>
    <xf numFmtId="0" fontId="0" fillId="7" borderId="0" xfId="0" applyFill="1" applyBorder="1" applyAlignment="1" applyProtection="1">
      <alignment vertical="center"/>
    </xf>
    <xf numFmtId="0" fontId="7" fillId="7" borderId="0" xfId="2" applyFill="1" applyBorder="1" applyAlignment="1" applyProtection="1">
      <alignment vertical="center"/>
    </xf>
    <xf numFmtId="0" fontId="46" fillId="8" borderId="118" xfId="0" applyFont="1" applyFill="1" applyBorder="1" applyAlignment="1">
      <alignment horizontal="center" vertical="center"/>
    </xf>
    <xf numFmtId="0" fontId="46" fillId="8" borderId="83" xfId="0" applyFont="1" applyFill="1" applyBorder="1" applyAlignment="1">
      <alignment horizontal="center" vertical="center"/>
    </xf>
    <xf numFmtId="0" fontId="51" fillId="8" borderId="135" xfId="0" applyNumberFormat="1" applyFont="1" applyFill="1" applyBorder="1" applyAlignment="1">
      <alignment horizontal="center" vertical="center"/>
    </xf>
    <xf numFmtId="0" fontId="46" fillId="8" borderId="136" xfId="0" applyFont="1" applyFill="1" applyBorder="1" applyAlignment="1">
      <alignment horizontal="center" vertical="center"/>
    </xf>
    <xf numFmtId="0" fontId="25" fillId="0" borderId="126" xfId="0" applyFont="1" applyBorder="1" applyAlignment="1">
      <alignment vertical="center"/>
    </xf>
    <xf numFmtId="0" fontId="3" fillId="0" borderId="170" xfId="0" applyFont="1" applyBorder="1">
      <alignment vertical="center"/>
    </xf>
    <xf numFmtId="0" fontId="0" fillId="37" borderId="164" xfId="0" applyFont="1" applyFill="1" applyBorder="1">
      <alignment vertical="center"/>
    </xf>
    <xf numFmtId="0" fontId="0" fillId="37" borderId="165" xfId="0" applyFont="1" applyFill="1" applyBorder="1" applyAlignment="1">
      <alignment vertical="center"/>
    </xf>
    <xf numFmtId="0" fontId="3" fillId="37" borderId="165" xfId="0" applyFont="1" applyFill="1" applyBorder="1">
      <alignment vertical="center"/>
    </xf>
    <xf numFmtId="0" fontId="26" fillId="0" borderId="169" xfId="0" applyFont="1" applyBorder="1">
      <alignment vertical="center"/>
    </xf>
    <xf numFmtId="0" fontId="16" fillId="0" borderId="0" xfId="0" applyFont="1" applyBorder="1" applyAlignment="1">
      <alignment vertical="center" wrapText="1"/>
    </xf>
    <xf numFmtId="0" fontId="26" fillId="0" borderId="0" xfId="0" applyFont="1" applyBorder="1">
      <alignment vertical="center"/>
    </xf>
    <xf numFmtId="0" fontId="55" fillId="0" borderId="0" xfId="0" applyFont="1">
      <alignment vertical="center"/>
    </xf>
    <xf numFmtId="0" fontId="56" fillId="0" borderId="0" xfId="0" applyFont="1">
      <alignment vertical="center"/>
    </xf>
    <xf numFmtId="0" fontId="16" fillId="0" borderId="0" xfId="0" applyFont="1">
      <alignment vertical="center"/>
    </xf>
    <xf numFmtId="0" fontId="0" fillId="0" borderId="39" xfId="0" applyBorder="1">
      <alignment vertical="center"/>
    </xf>
    <xf numFmtId="0" fontId="0" fillId="0" borderId="40" xfId="0" applyBorder="1">
      <alignment vertical="center"/>
    </xf>
    <xf numFmtId="0" fontId="25" fillId="0" borderId="42" xfId="0" applyFont="1" applyBorder="1">
      <alignment vertical="center"/>
    </xf>
    <xf numFmtId="0" fontId="55" fillId="0" borderId="39" xfId="0" applyFont="1" applyBorder="1">
      <alignment vertical="center"/>
    </xf>
    <xf numFmtId="0" fontId="26" fillId="0" borderId="0" xfId="0" applyFont="1" applyBorder="1" applyAlignment="1">
      <alignment vertical="center" wrapText="1"/>
    </xf>
    <xf numFmtId="0" fontId="60" fillId="0" borderId="0" xfId="0" applyFont="1" applyAlignment="1">
      <alignment horizontal="center" vertical="center"/>
    </xf>
    <xf numFmtId="0" fontId="57" fillId="0" borderId="0" xfId="0" applyFont="1" applyAlignment="1">
      <alignment horizontal="justify" vertical="center"/>
    </xf>
    <xf numFmtId="0" fontId="60" fillId="0" borderId="0" xfId="0" applyFont="1" applyAlignment="1">
      <alignment horizontal="justify" vertical="center"/>
    </xf>
    <xf numFmtId="0" fontId="58" fillId="0" borderId="0" xfId="0" applyFont="1" applyAlignment="1">
      <alignment horizontal="justify" vertical="center"/>
    </xf>
    <xf numFmtId="0" fontId="59" fillId="0" borderId="0" xfId="0" applyFont="1" applyAlignment="1">
      <alignment horizontal="justify" vertical="center"/>
    </xf>
    <xf numFmtId="0" fontId="0" fillId="0" borderId="0" xfId="0" applyAlignment="1">
      <alignment vertical="center"/>
    </xf>
    <xf numFmtId="0" fontId="58" fillId="0" borderId="0" xfId="0" applyFont="1" applyAlignment="1">
      <alignment horizontal="justify" vertical="top"/>
    </xf>
    <xf numFmtId="0" fontId="0" fillId="0" borderId="0" xfId="0" applyAlignment="1">
      <alignment vertical="top"/>
    </xf>
    <xf numFmtId="0" fontId="63" fillId="0" borderId="0" xfId="0" applyFont="1" applyBorder="1" applyAlignment="1">
      <alignment vertical="center"/>
    </xf>
    <xf numFmtId="0" fontId="56" fillId="0" borderId="0" xfId="0" applyFont="1" applyBorder="1" applyAlignment="1">
      <alignment vertical="center"/>
    </xf>
    <xf numFmtId="0" fontId="55" fillId="0" borderId="0" xfId="0" applyFont="1" applyBorder="1" applyAlignment="1">
      <alignment vertical="center"/>
    </xf>
    <xf numFmtId="0" fontId="64" fillId="0" borderId="0" xfId="1" applyFont="1" applyBorder="1" applyAlignment="1" applyProtection="1">
      <alignment vertical="center"/>
    </xf>
    <xf numFmtId="0" fontId="0" fillId="37" borderId="165" xfId="0" applyFont="1" applyFill="1" applyBorder="1" applyAlignment="1">
      <alignment vertical="center"/>
    </xf>
    <xf numFmtId="0" fontId="0" fillId="37" borderId="172" xfId="0" applyFont="1" applyFill="1" applyBorder="1">
      <alignment vertical="center"/>
    </xf>
    <xf numFmtId="0" fontId="3" fillId="37" borderId="174" xfId="0" applyFont="1" applyFill="1" applyBorder="1">
      <alignment vertical="center"/>
    </xf>
    <xf numFmtId="0" fontId="0" fillId="37" borderId="164" xfId="0" applyFont="1" applyFill="1" applyBorder="1" applyAlignment="1">
      <alignment vertical="center"/>
    </xf>
    <xf numFmtId="0" fontId="0" fillId="37" borderId="165" xfId="0" applyFont="1" applyFill="1" applyBorder="1" applyAlignment="1">
      <alignment vertical="center"/>
    </xf>
    <xf numFmtId="49" fontId="5" fillId="0" borderId="165" xfId="0" applyNumberFormat="1" applyFont="1" applyBorder="1" applyAlignment="1">
      <alignment horizontal="right" vertical="center" wrapText="1"/>
    </xf>
    <xf numFmtId="49" fontId="13" fillId="0" borderId="166" xfId="0" applyNumberFormat="1" applyFont="1" applyBorder="1" applyAlignment="1">
      <alignment horizontal="right" vertical="center"/>
    </xf>
    <xf numFmtId="0" fontId="5" fillId="9" borderId="165" xfId="0" applyFont="1" applyFill="1" applyBorder="1" applyAlignment="1">
      <alignment horizontal="right" vertical="center" wrapText="1"/>
    </xf>
    <xf numFmtId="0" fontId="13" fillId="9" borderId="166" xfId="0" applyFont="1" applyFill="1" applyBorder="1" applyAlignment="1">
      <alignment horizontal="right" vertical="center"/>
    </xf>
    <xf numFmtId="0" fontId="12" fillId="0" borderId="0" xfId="0" applyFont="1" applyAlignment="1">
      <alignment horizontal="center" vertical="center"/>
    </xf>
    <xf numFmtId="0" fontId="0" fillId="0" borderId="0" xfId="0" applyAlignment="1">
      <alignment horizontal="center" vertical="center"/>
    </xf>
    <xf numFmtId="0" fontId="0" fillId="37" borderId="161" xfId="0" applyFont="1" applyFill="1" applyBorder="1" applyAlignment="1">
      <alignment vertical="center"/>
    </xf>
    <xf numFmtId="0" fontId="0" fillId="37" borderId="162" xfId="0" applyFont="1" applyFill="1" applyBorder="1" applyAlignment="1">
      <alignment vertical="center"/>
    </xf>
    <xf numFmtId="0" fontId="5" fillId="9" borderId="162" xfId="0" applyFont="1" applyFill="1" applyBorder="1" applyAlignment="1">
      <alignment horizontal="right" vertical="center" wrapText="1"/>
    </xf>
    <xf numFmtId="0" fontId="13" fillId="9" borderId="163" xfId="0" applyFont="1" applyFill="1" applyBorder="1" applyAlignment="1">
      <alignment horizontal="right" vertical="center"/>
    </xf>
    <xf numFmtId="0" fontId="0" fillId="37" borderId="172" xfId="0" applyFont="1" applyFill="1" applyBorder="1" applyAlignment="1">
      <alignment vertical="center" wrapText="1"/>
    </xf>
    <xf numFmtId="0" fontId="0" fillId="37" borderId="173" xfId="0" applyFill="1" applyBorder="1" applyAlignment="1">
      <alignment vertical="center" wrapText="1"/>
    </xf>
    <xf numFmtId="0" fontId="15" fillId="0" borderId="15" xfId="0" applyFont="1" applyBorder="1" applyAlignment="1">
      <alignment vertical="center" wrapText="1"/>
    </xf>
    <xf numFmtId="0" fontId="15" fillId="0" borderId="0" xfId="0" applyFont="1" applyBorder="1" applyAlignment="1">
      <alignment vertical="center" wrapText="1"/>
    </xf>
    <xf numFmtId="0" fontId="15" fillId="0" borderId="5" xfId="0" applyFont="1" applyBorder="1" applyAlignment="1">
      <alignment vertical="center" wrapText="1"/>
    </xf>
    <xf numFmtId="0" fontId="15" fillId="0" borderId="11" xfId="0" applyFont="1" applyBorder="1" applyAlignment="1">
      <alignment vertical="center" wrapText="1"/>
    </xf>
    <xf numFmtId="0" fontId="15" fillId="0" borderId="12" xfId="0" applyFont="1" applyBorder="1" applyAlignment="1">
      <alignment vertical="center" wrapText="1"/>
    </xf>
    <xf numFmtId="0" fontId="15" fillId="0" borderId="13" xfId="0" applyFont="1" applyBorder="1" applyAlignment="1">
      <alignment vertical="center" wrapText="1"/>
    </xf>
    <xf numFmtId="0" fontId="0" fillId="0" borderId="173" xfId="0" applyBorder="1" applyAlignment="1">
      <alignment vertical="center" wrapText="1"/>
    </xf>
    <xf numFmtId="0" fontId="42" fillId="37" borderId="164" xfId="0" applyFont="1" applyFill="1" applyBorder="1" applyAlignment="1">
      <alignment vertical="center" wrapText="1"/>
    </xf>
    <xf numFmtId="0" fontId="42" fillId="37" borderId="165" xfId="0" applyFont="1" applyFill="1" applyBorder="1" applyAlignment="1">
      <alignment vertical="center" wrapText="1"/>
    </xf>
    <xf numFmtId="49" fontId="5" fillId="38" borderId="165" xfId="0" applyNumberFormat="1" applyFont="1" applyFill="1" applyBorder="1" applyAlignment="1">
      <alignment horizontal="right" vertical="center" wrapText="1"/>
    </xf>
    <xf numFmtId="49" fontId="13" fillId="38" borderId="166" xfId="0" applyNumberFormat="1" applyFont="1" applyFill="1" applyBorder="1" applyAlignment="1">
      <alignment horizontal="right" vertical="center"/>
    </xf>
    <xf numFmtId="0" fontId="5" fillId="0" borderId="165" xfId="0" applyFont="1" applyBorder="1" applyAlignment="1">
      <alignment horizontal="right" vertical="center" wrapText="1"/>
    </xf>
    <xf numFmtId="0" fontId="13" fillId="0" borderId="166" xfId="0" applyFont="1" applyBorder="1" applyAlignment="1">
      <alignment horizontal="right" vertical="center"/>
    </xf>
    <xf numFmtId="0" fontId="13" fillId="0" borderId="165" xfId="0" applyFont="1" applyBorder="1" applyAlignment="1">
      <alignment horizontal="right" vertical="center"/>
    </xf>
    <xf numFmtId="49" fontId="5" fillId="0" borderId="167" xfId="0" applyNumberFormat="1" applyFont="1" applyBorder="1" applyAlignment="1">
      <alignment horizontal="right" vertical="center" wrapText="1"/>
    </xf>
    <xf numFmtId="49" fontId="13" fillId="0" borderId="168" xfId="0" applyNumberFormat="1" applyFont="1" applyBorder="1" applyAlignment="1">
      <alignment horizontal="right" vertical="center"/>
    </xf>
    <xf numFmtId="0" fontId="53" fillId="0" borderId="170" xfId="0" applyFont="1" applyBorder="1" applyAlignment="1">
      <alignment vertical="center" wrapText="1"/>
    </xf>
    <xf numFmtId="0" fontId="16" fillId="0" borderId="170" xfId="0" applyFont="1" applyBorder="1" applyAlignment="1">
      <alignment vertical="center" wrapText="1"/>
    </xf>
    <xf numFmtId="0" fontId="0" fillId="0" borderId="170" xfId="0" applyBorder="1" applyAlignment="1">
      <alignment vertical="center" wrapText="1"/>
    </xf>
    <xf numFmtId="0" fontId="0" fillId="0" borderId="170" xfId="0" applyBorder="1" applyAlignment="1">
      <alignment vertical="center"/>
    </xf>
    <xf numFmtId="0" fontId="0" fillId="0" borderId="171" xfId="0" applyBorder="1" applyAlignment="1">
      <alignment vertical="center"/>
    </xf>
    <xf numFmtId="0" fontId="0" fillId="37" borderId="176" xfId="0" applyFont="1" applyFill="1" applyBorder="1" applyAlignment="1">
      <alignment vertical="center"/>
    </xf>
    <xf numFmtId="0" fontId="0" fillId="0" borderId="177" xfId="0" applyBorder="1" applyAlignment="1">
      <alignment vertical="center"/>
    </xf>
    <xf numFmtId="49" fontId="5" fillId="0" borderId="174" xfId="0" applyNumberFormat="1" applyFont="1" applyBorder="1" applyAlignment="1">
      <alignment horizontal="right" vertical="center" wrapText="1"/>
    </xf>
    <xf numFmtId="49" fontId="13" fillId="0" borderId="175" xfId="0" applyNumberFormat="1" applyFont="1" applyBorder="1" applyAlignment="1">
      <alignment horizontal="right" vertical="center"/>
    </xf>
    <xf numFmtId="0" fontId="13" fillId="37" borderId="164" xfId="0" applyFont="1" applyFill="1" applyBorder="1" applyAlignment="1">
      <alignment vertical="center"/>
    </xf>
    <xf numFmtId="0" fontId="13" fillId="37" borderId="165" xfId="0" applyFont="1" applyFill="1" applyBorder="1" applyAlignment="1">
      <alignment vertical="center"/>
    </xf>
    <xf numFmtId="0" fontId="19" fillId="0" borderId="58" xfId="0" applyFont="1" applyBorder="1" applyAlignment="1">
      <alignment horizontal="center" vertical="center"/>
    </xf>
    <xf numFmtId="0" fontId="18" fillId="0" borderId="57" xfId="0" applyFont="1" applyBorder="1" applyAlignment="1">
      <alignment horizontal="center" vertical="center"/>
    </xf>
    <xf numFmtId="0" fontId="18" fillId="0" borderId="57" xfId="0" applyFont="1" applyBorder="1" applyAlignment="1">
      <alignment vertical="center"/>
    </xf>
    <xf numFmtId="0" fontId="18" fillId="0" borderId="56" xfId="0" applyFont="1" applyBorder="1" applyAlignment="1">
      <alignment vertical="center"/>
    </xf>
    <xf numFmtId="0" fontId="19"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3" xfId="0" applyFont="1" applyBorder="1" applyAlignment="1">
      <alignment vertical="center"/>
    </xf>
    <xf numFmtId="0" fontId="18" fillId="0" borderId="51" xfId="0" applyFont="1" applyBorder="1" applyAlignment="1">
      <alignment vertical="center"/>
    </xf>
    <xf numFmtId="0" fontId="18" fillId="0" borderId="61" xfId="0" applyFont="1" applyBorder="1" applyAlignment="1">
      <alignment horizontal="center" vertical="center"/>
    </xf>
    <xf numFmtId="0" fontId="18" fillId="0" borderId="51" xfId="0" applyFont="1" applyBorder="1" applyAlignment="1">
      <alignment horizontal="center" vertical="center"/>
    </xf>
    <xf numFmtId="0" fontId="0" fillId="8" borderId="67" xfId="0" applyFill="1" applyBorder="1" applyAlignment="1">
      <alignment horizontal="right" vertical="center"/>
    </xf>
    <xf numFmtId="0" fontId="0" fillId="8" borderId="100" xfId="0" applyFill="1" applyBorder="1" applyAlignment="1">
      <alignment horizontal="right" vertical="center"/>
    </xf>
    <xf numFmtId="0" fontId="19" fillId="0" borderId="63" xfId="0" applyFont="1" applyBorder="1" applyAlignment="1">
      <alignment vertical="center"/>
    </xf>
    <xf numFmtId="0" fontId="18" fillId="0" borderId="64" xfId="0" applyFont="1" applyBorder="1" applyAlignment="1">
      <alignment vertical="center"/>
    </xf>
    <xf numFmtId="0" fontId="18" fillId="0" borderId="109" xfId="0" applyFont="1" applyBorder="1" applyAlignment="1">
      <alignment vertical="center"/>
    </xf>
    <xf numFmtId="0" fontId="19" fillId="0" borderId="114" xfId="0" applyFont="1" applyBorder="1" applyAlignment="1">
      <alignment vertical="center"/>
    </xf>
    <xf numFmtId="0" fontId="18" fillId="0" borderId="104" xfId="0" applyFont="1" applyBorder="1" applyAlignment="1">
      <alignment vertical="center"/>
    </xf>
    <xf numFmtId="0" fontId="18" fillId="0" borderId="11" xfId="0" applyFont="1" applyBorder="1" applyAlignment="1">
      <alignment vertical="center"/>
    </xf>
    <xf numFmtId="0" fontId="18" fillId="0" borderId="105" xfId="0" applyFont="1" applyBorder="1" applyAlignment="1">
      <alignment vertical="center"/>
    </xf>
    <xf numFmtId="0" fontId="26" fillId="0" borderId="120" xfId="0" applyFont="1" applyBorder="1" applyAlignment="1">
      <alignment vertical="top" wrapText="1"/>
    </xf>
    <xf numFmtId="0" fontId="0" fillId="0" borderId="121" xfId="0" applyBorder="1" applyAlignment="1">
      <alignment vertical="top"/>
    </xf>
    <xf numFmtId="0" fontId="0" fillId="0" borderId="122" xfId="0" applyBorder="1" applyAlignment="1">
      <alignment vertical="top"/>
    </xf>
    <xf numFmtId="0" fontId="0" fillId="0" borderId="123" xfId="0" applyBorder="1" applyAlignment="1">
      <alignment vertical="top"/>
    </xf>
    <xf numFmtId="0" fontId="0" fillId="0" borderId="0" xfId="0" applyBorder="1" applyAlignment="1">
      <alignment vertical="top"/>
    </xf>
    <xf numFmtId="0" fontId="0" fillId="0" borderId="124" xfId="0" applyBorder="1" applyAlignment="1">
      <alignment vertical="top"/>
    </xf>
    <xf numFmtId="0" fontId="0" fillId="0" borderId="125" xfId="0" applyBorder="1" applyAlignment="1">
      <alignment vertical="top"/>
    </xf>
    <xf numFmtId="0" fontId="0" fillId="0" borderId="126" xfId="0" applyBorder="1" applyAlignment="1">
      <alignment vertical="top"/>
    </xf>
    <xf numFmtId="0" fontId="0" fillId="0" borderId="127" xfId="0" applyBorder="1" applyAlignment="1">
      <alignment vertical="top"/>
    </xf>
    <xf numFmtId="0" fontId="18" fillId="0" borderId="157" xfId="0" applyFont="1" applyBorder="1" applyAlignment="1">
      <alignment horizontal="center" vertical="center"/>
    </xf>
    <xf numFmtId="0" fontId="0" fillId="0" borderId="158" xfId="0" applyBorder="1" applyAlignment="1">
      <alignment horizontal="center" vertical="center"/>
    </xf>
    <xf numFmtId="176" fontId="3" fillId="8" borderId="159" xfId="1" applyNumberFormat="1" applyFont="1" applyFill="1" applyBorder="1" applyAlignment="1" applyProtection="1">
      <alignment horizontal="center" vertical="center"/>
    </xf>
    <xf numFmtId="0" fontId="0" fillId="8" borderId="158" xfId="0" applyFill="1" applyBorder="1" applyAlignment="1">
      <alignment horizontal="center" vertical="center"/>
    </xf>
    <xf numFmtId="0" fontId="0" fillId="8" borderId="160" xfId="0" applyFill="1" applyBorder="1" applyAlignment="1">
      <alignment horizontal="center" vertical="center"/>
    </xf>
    <xf numFmtId="0" fontId="26" fillId="0" borderId="0" xfId="0" applyFont="1" applyBorder="1" applyAlignment="1">
      <alignment vertical="center" wrapText="1"/>
    </xf>
    <xf numFmtId="0" fontId="0" fillId="0" borderId="0" xfId="0" applyBorder="1" applyAlignment="1">
      <alignment vertical="center"/>
    </xf>
    <xf numFmtId="0" fontId="2" fillId="8" borderId="49" xfId="1" applyFill="1" applyBorder="1" applyAlignment="1" applyProtection="1">
      <alignment horizontal="center" vertical="center"/>
    </xf>
    <xf numFmtId="0" fontId="3" fillId="8" borderId="26" xfId="0" applyFont="1" applyFill="1" applyBorder="1" applyAlignment="1">
      <alignment horizontal="center" vertical="center"/>
    </xf>
    <xf numFmtId="0" fontId="3" fillId="8" borderId="27" xfId="0" applyFont="1" applyFill="1" applyBorder="1" applyAlignment="1">
      <alignment horizontal="center" vertical="center"/>
    </xf>
    <xf numFmtId="0" fontId="18" fillId="0" borderId="54" xfId="0" applyFont="1" applyBorder="1" applyAlignment="1">
      <alignment horizontal="center" vertical="center"/>
    </xf>
    <xf numFmtId="0" fontId="18" fillId="0" borderId="39" xfId="0" applyFont="1" applyBorder="1" applyAlignment="1">
      <alignment horizontal="center" vertical="center"/>
    </xf>
    <xf numFmtId="0" fontId="2" fillId="8" borderId="75" xfId="1" applyFill="1" applyBorder="1" applyAlignment="1" applyProtection="1">
      <alignment horizontal="center" vertical="center"/>
    </xf>
    <xf numFmtId="0" fontId="3" fillId="8" borderId="20" xfId="0" applyFont="1" applyFill="1" applyBorder="1" applyAlignment="1">
      <alignment horizontal="center" vertical="center"/>
    </xf>
    <xf numFmtId="0" fontId="3" fillId="8" borderId="21" xfId="0" applyFont="1" applyFill="1" applyBorder="1" applyAlignment="1">
      <alignment horizontal="center" vertical="center"/>
    </xf>
    <xf numFmtId="0" fontId="19" fillId="0" borderId="54" xfId="0" applyFont="1" applyBorder="1" applyAlignment="1">
      <alignment horizontal="center" vertical="center"/>
    </xf>
    <xf numFmtId="0" fontId="18" fillId="0" borderId="40" xfId="0" applyFont="1" applyBorder="1" applyAlignment="1">
      <alignment horizontal="center" vertical="center"/>
    </xf>
    <xf numFmtId="0" fontId="19" fillId="0" borderId="31" xfId="0" applyFont="1" applyBorder="1" applyAlignment="1">
      <alignment horizontal="center" vertical="center"/>
    </xf>
    <xf numFmtId="0" fontId="18" fillId="0" borderId="10" xfId="0" applyFont="1" applyBorder="1" applyAlignment="1">
      <alignment horizontal="center" vertical="center"/>
    </xf>
    <xf numFmtId="0" fontId="18" fillId="0" borderId="53" xfId="0" applyFont="1" applyBorder="1" applyAlignment="1">
      <alignment horizontal="center" vertical="center"/>
    </xf>
    <xf numFmtId="0" fontId="18" fillId="0" borderId="36" xfId="0" applyFont="1" applyBorder="1" applyAlignment="1">
      <alignment horizontal="center" vertical="center"/>
    </xf>
    <xf numFmtId="0" fontId="20" fillId="8" borderId="73" xfId="0" applyFont="1" applyFill="1" applyBorder="1" applyAlignment="1">
      <alignment horizontal="center" vertical="center"/>
    </xf>
    <xf numFmtId="0" fontId="20" fillId="8" borderId="19" xfId="0" applyFont="1" applyFill="1" applyBorder="1" applyAlignment="1">
      <alignment horizontal="center" vertical="center"/>
    </xf>
    <xf numFmtId="0" fontId="20" fillId="8" borderId="22" xfId="0" applyFont="1" applyFill="1" applyBorder="1" applyAlignment="1">
      <alignment horizontal="center" vertical="center"/>
    </xf>
    <xf numFmtId="0" fontId="17" fillId="0" borderId="42" xfId="0" applyFont="1" applyBorder="1" applyAlignment="1">
      <alignment horizontal="center" vertical="center"/>
    </xf>
    <xf numFmtId="0" fontId="18" fillId="0" borderId="39" xfId="0" applyFont="1" applyBorder="1" applyAlignment="1">
      <alignment vertical="center"/>
    </xf>
    <xf numFmtId="0" fontId="18" fillId="0" borderId="55" xfId="0" applyFont="1" applyBorder="1" applyAlignment="1">
      <alignment vertical="center"/>
    </xf>
    <xf numFmtId="0" fontId="19" fillId="0" borderId="45" xfId="0" applyFont="1" applyBorder="1" applyAlignment="1">
      <alignment horizontal="center" vertical="center"/>
    </xf>
    <xf numFmtId="0" fontId="18" fillId="0" borderId="52" xfId="0" applyFont="1" applyBorder="1" applyAlignment="1">
      <alignment vertical="center"/>
    </xf>
    <xf numFmtId="0" fontId="21" fillId="0" borderId="63" xfId="0" applyFont="1" applyBorder="1" applyAlignment="1">
      <alignment horizontal="center" vertical="center"/>
    </xf>
    <xf numFmtId="0" fontId="18" fillId="0" borderId="64" xfId="0" applyFont="1" applyBorder="1" applyAlignment="1">
      <alignment horizontal="center" vertical="center"/>
    </xf>
    <xf numFmtId="0" fontId="18" fillId="0" borderId="65" xfId="0" applyFont="1" applyBorder="1" applyAlignment="1">
      <alignment horizontal="center" vertical="center"/>
    </xf>
    <xf numFmtId="0" fontId="3" fillId="9" borderId="48" xfId="0" applyFont="1" applyFill="1" applyBorder="1" applyAlignment="1">
      <alignment horizontal="center" vertical="center"/>
    </xf>
    <xf numFmtId="0" fontId="0" fillId="9" borderId="17" xfId="0" applyFill="1" applyBorder="1" applyAlignment="1">
      <alignment horizontal="center" vertical="center"/>
    </xf>
    <xf numFmtId="0" fontId="0" fillId="9" borderId="4" xfId="0" applyFill="1" applyBorder="1" applyAlignment="1">
      <alignment vertical="center"/>
    </xf>
    <xf numFmtId="0" fontId="19" fillId="0" borderId="108" xfId="0" applyFont="1" applyBorder="1" applyAlignment="1">
      <alignment horizontal="left" vertical="center"/>
    </xf>
    <xf numFmtId="0" fontId="18" fillId="0" borderId="90" xfId="0" applyFont="1" applyBorder="1" applyAlignment="1">
      <alignment horizontal="left" vertical="center"/>
    </xf>
    <xf numFmtId="0" fontId="18" fillId="0" borderId="110" xfId="0" applyFont="1" applyBorder="1" applyAlignment="1">
      <alignment horizontal="left" vertical="center"/>
    </xf>
    <xf numFmtId="0" fontId="3" fillId="8" borderId="74" xfId="0" applyFont="1" applyFill="1" applyBorder="1" applyAlignment="1">
      <alignment horizontal="center" vertical="center"/>
    </xf>
    <xf numFmtId="0" fontId="0" fillId="0" borderId="41" xfId="0" applyBorder="1" applyAlignment="1">
      <alignment horizontal="center" vertical="center"/>
    </xf>
    <xf numFmtId="0" fontId="3" fillId="8" borderId="45" xfId="0" applyFont="1" applyFill="1" applyBorder="1" applyAlignment="1">
      <alignment horizontal="center" vertical="center"/>
    </xf>
    <xf numFmtId="0" fontId="0" fillId="8" borderId="28" xfId="0" applyFill="1" applyBorder="1" applyAlignment="1">
      <alignment horizontal="center" vertical="center"/>
    </xf>
    <xf numFmtId="0" fontId="0" fillId="8" borderId="52" xfId="0" applyFill="1" applyBorder="1" applyAlignment="1">
      <alignment horizontal="center" vertical="center"/>
    </xf>
    <xf numFmtId="0" fontId="0" fillId="0" borderId="28" xfId="0" applyBorder="1" applyAlignment="1">
      <alignment horizontal="center" vertical="center"/>
    </xf>
    <xf numFmtId="0" fontId="0" fillId="0" borderId="52" xfId="0" applyBorder="1" applyAlignment="1">
      <alignment horizontal="center" vertical="center"/>
    </xf>
    <xf numFmtId="0" fontId="3" fillId="8" borderId="97" xfId="0" applyFont="1" applyFill="1" applyBorder="1" applyAlignment="1">
      <alignment horizontal="center" vertical="center"/>
    </xf>
    <xf numFmtId="0" fontId="0" fillId="8" borderId="95" xfId="0" applyFill="1" applyBorder="1" applyAlignment="1">
      <alignment horizontal="center" vertical="center"/>
    </xf>
    <xf numFmtId="0" fontId="0" fillId="8" borderId="96" xfId="0" applyFill="1" applyBorder="1" applyAlignment="1">
      <alignment horizontal="center" vertical="center"/>
    </xf>
    <xf numFmtId="0" fontId="3" fillId="0" borderId="35"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9" fillId="0" borderId="89" xfId="0" applyFont="1" applyBorder="1" applyAlignment="1">
      <alignment horizontal="left" vertical="center"/>
    </xf>
    <xf numFmtId="0" fontId="0" fillId="0" borderId="90" xfId="0" applyBorder="1" applyAlignment="1">
      <alignment vertical="center"/>
    </xf>
    <xf numFmtId="0" fontId="0" fillId="0" borderId="91" xfId="0" applyBorder="1" applyAlignment="1">
      <alignment vertical="center"/>
    </xf>
    <xf numFmtId="0" fontId="3" fillId="9" borderId="49" xfId="0" applyFont="1" applyFill="1" applyBorder="1" applyAlignment="1">
      <alignment horizontal="center" vertical="center"/>
    </xf>
    <xf numFmtId="0" fontId="0" fillId="9" borderId="26" xfId="0" applyFill="1" applyBorder="1" applyAlignment="1">
      <alignment horizontal="center" vertical="center"/>
    </xf>
    <xf numFmtId="0" fontId="0" fillId="9" borderId="62" xfId="0" applyFill="1" applyBorder="1" applyAlignment="1">
      <alignment horizontal="center" vertical="center"/>
    </xf>
    <xf numFmtId="0" fontId="19" fillId="0" borderId="9" xfId="0" applyFont="1" applyBorder="1" applyAlignment="1">
      <alignment horizontal="left" vertical="center"/>
    </xf>
    <xf numFmtId="0" fontId="0" fillId="0" borderId="10" xfId="0" applyBorder="1" applyAlignment="1">
      <alignment vertical="center"/>
    </xf>
    <xf numFmtId="0" fontId="0" fillId="0" borderId="53" xfId="0" applyBorder="1" applyAlignment="1">
      <alignment vertical="center"/>
    </xf>
    <xf numFmtId="0" fontId="19" fillId="0" borderId="63" xfId="0" applyFont="1"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3" fillId="8" borderId="87" xfId="0" applyFont="1" applyFill="1" applyBorder="1" applyAlignment="1">
      <alignment horizontal="center" vertical="center"/>
    </xf>
    <xf numFmtId="0" fontId="0" fillId="8" borderId="64" xfId="0" applyFill="1" applyBorder="1" applyAlignment="1">
      <alignment horizontal="center" vertical="center"/>
    </xf>
    <xf numFmtId="0" fontId="0" fillId="8" borderId="65" xfId="0" applyFill="1" applyBorder="1" applyAlignment="1">
      <alignment horizontal="center" vertical="center"/>
    </xf>
    <xf numFmtId="0" fontId="0" fillId="8" borderId="88" xfId="0" applyFill="1" applyBorder="1" applyAlignment="1">
      <alignment horizontal="center" vertical="center"/>
    </xf>
    <xf numFmtId="0" fontId="0" fillId="0" borderId="35" xfId="0" applyBorder="1" applyAlignment="1">
      <alignment horizontal="center" vertical="center"/>
    </xf>
    <xf numFmtId="0" fontId="0" fillId="0" borderId="14" xfId="0" applyBorder="1" applyAlignment="1">
      <alignment horizontal="center" vertical="center"/>
    </xf>
    <xf numFmtId="0" fontId="0" fillId="8" borderId="74" xfId="0" applyFill="1" applyBorder="1" applyAlignment="1">
      <alignment horizontal="center" vertical="center"/>
    </xf>
    <xf numFmtId="0" fontId="18" fillId="0" borderId="42" xfId="0" applyFont="1" applyBorder="1" applyAlignment="1">
      <alignment horizontal="center" vertical="center" wrapText="1"/>
    </xf>
    <xf numFmtId="0" fontId="18" fillId="0" borderId="55"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32" xfId="0" applyFont="1" applyBorder="1" applyAlignment="1">
      <alignment horizontal="center" vertical="center"/>
    </xf>
    <xf numFmtId="0" fontId="0" fillId="9" borderId="74" xfId="0" applyFill="1" applyBorder="1" applyAlignment="1">
      <alignment horizontal="center" vertical="center"/>
    </xf>
    <xf numFmtId="0" fontId="0" fillId="9" borderId="28" xfId="0" applyFill="1" applyBorder="1" applyAlignment="1">
      <alignment horizontal="center" vertical="center"/>
    </xf>
    <xf numFmtId="0" fontId="0" fillId="9" borderId="52" xfId="0" applyFill="1" applyBorder="1" applyAlignment="1">
      <alignment horizontal="center" vertical="center"/>
    </xf>
    <xf numFmtId="0" fontId="19" fillId="0" borderId="48" xfId="0" applyFont="1" applyBorder="1" applyAlignment="1">
      <alignment horizontal="center" vertical="center"/>
    </xf>
    <xf numFmtId="0" fontId="18" fillId="0" borderId="17" xfId="0" applyFont="1" applyBorder="1" applyAlignment="1">
      <alignment horizontal="center" vertical="center"/>
    </xf>
    <xf numFmtId="0" fontId="18" fillId="0" borderId="4" xfId="0" applyFont="1" applyBorder="1" applyAlignment="1">
      <alignment horizontal="center" vertical="center"/>
    </xf>
    <xf numFmtId="0" fontId="17" fillId="0" borderId="16" xfId="0" applyFont="1" applyBorder="1" applyAlignment="1">
      <alignment horizontal="center" vertical="center"/>
    </xf>
    <xf numFmtId="0" fontId="18" fillId="0" borderId="7" xfId="0" applyFont="1" applyBorder="1" applyAlignment="1">
      <alignment vertical="center"/>
    </xf>
    <xf numFmtId="0" fontId="18" fillId="0" borderId="8" xfId="0" applyFont="1" applyBorder="1" applyAlignment="1">
      <alignment vertical="center"/>
    </xf>
    <xf numFmtId="0" fontId="18" fillId="0" borderId="45" xfId="0" applyFont="1" applyBorder="1" applyAlignment="1">
      <alignment vertical="center"/>
    </xf>
    <xf numFmtId="0" fontId="0" fillId="0" borderId="28" xfId="0" applyBorder="1" applyAlignment="1">
      <alignment vertical="center"/>
    </xf>
    <xf numFmtId="0" fontId="0" fillId="0" borderId="128" xfId="0" applyBorder="1" applyAlignment="1">
      <alignment vertical="center"/>
    </xf>
    <xf numFmtId="0" fontId="3" fillId="9" borderId="129" xfId="0" applyFont="1" applyFill="1" applyBorder="1" applyAlignment="1">
      <alignment horizontal="center" vertical="center"/>
    </xf>
    <xf numFmtId="0" fontId="0" fillId="9" borderId="41" xfId="0" applyFill="1" applyBorder="1" applyAlignment="1">
      <alignment horizontal="center" vertical="center"/>
    </xf>
    <xf numFmtId="0" fontId="18" fillId="0" borderId="14" xfId="0" applyFont="1" applyBorder="1" applyAlignment="1">
      <alignment vertical="center"/>
    </xf>
    <xf numFmtId="0" fontId="22" fillId="0" borderId="54" xfId="0" applyFont="1" applyBorder="1" applyAlignment="1">
      <alignment horizontal="center" vertical="center"/>
    </xf>
    <xf numFmtId="0" fontId="19" fillId="0" borderId="94" xfId="0" applyFont="1" applyBorder="1" applyAlignment="1">
      <alignment horizontal="left" vertical="center"/>
    </xf>
    <xf numFmtId="0" fontId="0" fillId="0" borderId="95" xfId="0" applyBorder="1" applyAlignment="1">
      <alignment vertical="center"/>
    </xf>
    <xf numFmtId="0" fontId="0" fillId="0" borderId="96" xfId="0" applyBorder="1" applyAlignment="1">
      <alignment vertical="center"/>
    </xf>
    <xf numFmtId="0" fontId="23" fillId="0" borderId="9" xfId="0" applyFont="1" applyBorder="1" applyAlignment="1">
      <alignment horizontal="left" vertical="center" wrapText="1"/>
    </xf>
    <xf numFmtId="0" fontId="15" fillId="0" borderId="10" xfId="0" applyFont="1" applyBorder="1" applyAlignment="1">
      <alignment vertical="center" wrapText="1"/>
    </xf>
    <xf numFmtId="0" fontId="15" fillId="0" borderId="53" xfId="0" applyFont="1" applyBorder="1" applyAlignment="1">
      <alignment vertical="center" wrapText="1"/>
    </xf>
    <xf numFmtId="0" fontId="0" fillId="8" borderId="98" xfId="0" applyFill="1" applyBorder="1" applyAlignment="1">
      <alignment horizontal="center" vertical="center"/>
    </xf>
    <xf numFmtId="0" fontId="3" fillId="8" borderId="92" xfId="0" applyFont="1" applyFill="1" applyBorder="1" applyAlignment="1">
      <alignment horizontal="center" vertical="center" shrinkToFit="1"/>
    </xf>
    <xf numFmtId="0" fontId="0" fillId="8" borderId="90" xfId="0" applyFill="1" applyBorder="1" applyAlignment="1">
      <alignment horizontal="center" vertical="center" shrinkToFit="1"/>
    </xf>
    <xf numFmtId="0" fontId="0" fillId="8" borderId="91" xfId="0" applyFill="1" applyBorder="1" applyAlignment="1">
      <alignment horizontal="center" vertical="center" shrinkToFit="1"/>
    </xf>
    <xf numFmtId="0" fontId="3" fillId="8" borderId="107" xfId="0" applyFont="1" applyFill="1" applyBorder="1" applyAlignment="1">
      <alignment horizontal="center" vertical="center"/>
    </xf>
    <xf numFmtId="0" fontId="0" fillId="8" borderId="10" xfId="0" applyFill="1" applyBorder="1" applyAlignment="1">
      <alignment horizontal="center" vertical="center"/>
    </xf>
    <xf numFmtId="0" fontId="0" fillId="8" borderId="36" xfId="0" applyFill="1" applyBorder="1" applyAlignment="1">
      <alignment horizontal="center" vertical="center"/>
    </xf>
    <xf numFmtId="0" fontId="3" fillId="8" borderId="108" xfId="0" applyFont="1" applyFill="1" applyBorder="1" applyAlignment="1">
      <alignment horizontal="center" vertical="center"/>
    </xf>
    <xf numFmtId="0" fontId="0" fillId="8" borderId="90" xfId="0" applyFill="1" applyBorder="1" applyAlignment="1">
      <alignment horizontal="center" vertical="center"/>
    </xf>
    <xf numFmtId="0" fontId="0" fillId="8" borderId="93" xfId="0" applyFill="1" applyBorder="1" applyAlignment="1">
      <alignment horizontal="center" vertical="center"/>
    </xf>
    <xf numFmtId="0" fontId="19" fillId="0" borderId="106" xfId="0" applyFont="1" applyBorder="1" applyAlignment="1">
      <alignment horizontal="left" vertical="center"/>
    </xf>
    <xf numFmtId="0" fontId="18" fillId="0" borderId="67" xfId="0" applyFont="1" applyBorder="1" applyAlignment="1">
      <alignment horizontal="left" vertical="center"/>
    </xf>
    <xf numFmtId="0" fontId="3" fillId="8" borderId="106" xfId="0" applyFont="1" applyFill="1" applyBorder="1" applyAlignment="1">
      <alignment horizontal="right" vertical="center"/>
    </xf>
    <xf numFmtId="0" fontId="3" fillId="0" borderId="102" xfId="0" applyFont="1" applyBorder="1" applyAlignment="1">
      <alignment horizontal="left" vertical="center"/>
    </xf>
    <xf numFmtId="0" fontId="0" fillId="0" borderId="67" xfId="0" applyBorder="1" applyAlignment="1">
      <alignment vertical="center"/>
    </xf>
    <xf numFmtId="176" fontId="3" fillId="9" borderId="74" xfId="1" applyNumberFormat="1" applyFont="1" applyFill="1" applyBorder="1" applyAlignment="1" applyProtection="1">
      <alignment horizontal="center" vertical="center"/>
    </xf>
    <xf numFmtId="176" fontId="0" fillId="9" borderId="28" xfId="0" applyNumberFormat="1" applyFill="1" applyBorder="1" applyAlignment="1">
      <alignment horizontal="center" vertical="center"/>
    </xf>
    <xf numFmtId="176" fontId="0" fillId="9" borderId="41" xfId="0" applyNumberFormat="1" applyFill="1" applyBorder="1" applyAlignment="1">
      <alignment horizontal="center" vertical="center"/>
    </xf>
    <xf numFmtId="0" fontId="3" fillId="8" borderId="92" xfId="0" applyFont="1" applyFill="1" applyBorder="1" applyAlignment="1">
      <alignment horizontal="center" vertical="center"/>
    </xf>
    <xf numFmtId="0" fontId="0" fillId="0" borderId="90" xfId="0" applyBorder="1" applyAlignment="1">
      <alignment horizontal="center" vertical="center"/>
    </xf>
    <xf numFmtId="0" fontId="0" fillId="0" borderId="93" xfId="0" applyBorder="1" applyAlignment="1">
      <alignment horizontal="center" vertical="center"/>
    </xf>
    <xf numFmtId="0" fontId="19" fillId="0" borderId="12" xfId="0" applyFont="1" applyBorder="1" applyAlignment="1">
      <alignment horizontal="left" vertical="center"/>
    </xf>
    <xf numFmtId="0" fontId="18" fillId="0" borderId="12" xfId="0" applyFont="1" applyBorder="1" applyAlignment="1">
      <alignment horizontal="left" vertical="center"/>
    </xf>
    <xf numFmtId="0" fontId="19" fillId="0" borderId="0" xfId="0" applyFont="1" applyBorder="1" applyAlignment="1">
      <alignment horizontal="center" vertical="center"/>
    </xf>
    <xf numFmtId="0" fontId="18" fillId="0" borderId="0" xfId="0" applyFont="1" applyBorder="1" applyAlignment="1">
      <alignment horizontal="center" vertical="center"/>
    </xf>
    <xf numFmtId="0" fontId="3" fillId="0" borderId="0" xfId="0" applyFont="1" applyBorder="1" applyAlignment="1">
      <alignment horizontal="center" vertical="center"/>
    </xf>
    <xf numFmtId="0" fontId="0" fillId="0" borderId="0" xfId="0" applyBorder="1" applyAlignment="1">
      <alignment horizontal="center" vertical="center"/>
    </xf>
    <xf numFmtId="0" fontId="19" fillId="7" borderId="61" xfId="0" applyFont="1" applyFill="1" applyBorder="1" applyAlignment="1">
      <alignment horizontal="center" vertical="center"/>
    </xf>
    <xf numFmtId="0" fontId="18" fillId="7" borderId="23" xfId="0" applyFont="1" applyFill="1" applyBorder="1" applyAlignment="1">
      <alignment horizontal="center" vertical="center"/>
    </xf>
    <xf numFmtId="0" fontId="18" fillId="7" borderId="99" xfId="0" applyFont="1" applyFill="1" applyBorder="1" applyAlignment="1">
      <alignment horizontal="center" vertical="center"/>
    </xf>
    <xf numFmtId="0" fontId="18" fillId="0" borderId="31" xfId="0" applyFont="1" applyBorder="1" applyAlignment="1">
      <alignment horizontal="center" vertical="center"/>
    </xf>
    <xf numFmtId="0" fontId="22" fillId="0" borderId="60" xfId="0" applyFont="1" applyBorder="1" applyAlignment="1">
      <alignment horizontal="center" vertical="center"/>
    </xf>
    <xf numFmtId="0" fontId="30" fillId="0" borderId="2" xfId="0" applyFont="1" applyBorder="1" applyAlignment="1">
      <alignment horizontal="center" vertical="center"/>
    </xf>
    <xf numFmtId="0" fontId="30" fillId="0" borderId="24" xfId="0" applyFont="1" applyBorder="1" applyAlignment="1">
      <alignment horizontal="center" vertical="center"/>
    </xf>
    <xf numFmtId="0" fontId="0" fillId="9" borderId="1" xfId="0" applyFill="1" applyBorder="1" applyAlignment="1">
      <alignment horizontal="center" vertical="center"/>
    </xf>
    <xf numFmtId="0" fontId="0" fillId="9" borderId="23" xfId="0" applyFill="1" applyBorder="1" applyAlignment="1">
      <alignment horizontal="center" vertical="center"/>
    </xf>
    <xf numFmtId="0" fontId="0" fillId="9" borderId="51" xfId="0" applyFill="1" applyBorder="1" applyAlignment="1">
      <alignment horizontal="center" vertical="center"/>
    </xf>
    <xf numFmtId="0" fontId="0" fillId="9" borderId="31" xfId="0" applyFill="1" applyBorder="1" applyAlignment="1">
      <alignment horizontal="center" vertical="center"/>
    </xf>
    <xf numFmtId="0" fontId="0" fillId="9" borderId="10" xfId="0" applyFill="1" applyBorder="1" applyAlignment="1">
      <alignment horizontal="center" vertical="center"/>
    </xf>
    <xf numFmtId="0" fontId="0" fillId="9" borderId="53" xfId="0" applyFill="1" applyBorder="1" applyAlignment="1">
      <alignment horizontal="center" vertical="center"/>
    </xf>
    <xf numFmtId="0" fontId="0" fillId="9" borderId="30" xfId="0" applyFill="1" applyBorder="1" applyAlignment="1">
      <alignment horizontal="center" vertical="center"/>
    </xf>
    <xf numFmtId="0" fontId="0" fillId="9" borderId="12" xfId="0" applyFill="1" applyBorder="1" applyAlignment="1">
      <alignment horizontal="center" vertical="center"/>
    </xf>
    <xf numFmtId="0" fontId="0" fillId="9" borderId="32" xfId="0" applyFill="1" applyBorder="1" applyAlignment="1">
      <alignment horizontal="center" vertical="center"/>
    </xf>
    <xf numFmtId="0" fontId="0" fillId="9" borderId="31" xfId="0" applyFont="1" applyFill="1" applyBorder="1" applyAlignment="1">
      <alignment horizontal="center" vertical="center"/>
    </xf>
    <xf numFmtId="0" fontId="0" fillId="9" borderId="10" xfId="0" applyFont="1" applyFill="1" applyBorder="1" applyAlignment="1">
      <alignment horizontal="center" vertical="center"/>
    </xf>
    <xf numFmtId="0" fontId="0" fillId="9" borderId="36" xfId="0" applyFont="1" applyFill="1" applyBorder="1" applyAlignment="1">
      <alignment horizontal="center" vertical="center"/>
    </xf>
    <xf numFmtId="0" fontId="0" fillId="9" borderId="30" xfId="0" applyFont="1" applyFill="1" applyBorder="1" applyAlignment="1">
      <alignment horizontal="center" vertical="center"/>
    </xf>
    <xf numFmtId="0" fontId="0" fillId="9" borderId="12" xfId="0" applyFont="1" applyFill="1" applyBorder="1" applyAlignment="1">
      <alignment horizontal="center" vertical="center"/>
    </xf>
    <xf numFmtId="0" fontId="0" fillId="9" borderId="13" xfId="0" applyFont="1" applyFill="1" applyBorder="1" applyAlignment="1">
      <alignment horizontal="center" vertical="center"/>
    </xf>
    <xf numFmtId="0" fontId="0" fillId="9" borderId="112" xfId="0" applyFill="1" applyBorder="1" applyAlignment="1">
      <alignment horizontal="center" vertical="center" wrapText="1"/>
    </xf>
    <xf numFmtId="0" fontId="0" fillId="9" borderId="103" xfId="0" applyFill="1" applyBorder="1" applyAlignment="1">
      <alignment horizontal="center" vertical="center" wrapText="1"/>
    </xf>
    <xf numFmtId="0" fontId="0" fillId="9" borderId="113" xfId="0" applyFill="1" applyBorder="1" applyAlignment="1">
      <alignment horizontal="center" vertical="center"/>
    </xf>
    <xf numFmtId="0" fontId="0" fillId="9" borderId="61" xfId="0" applyFill="1" applyBorder="1" applyAlignment="1">
      <alignment horizontal="center" vertical="center"/>
    </xf>
    <xf numFmtId="0" fontId="0" fillId="8" borderId="61" xfId="0" applyFill="1" applyBorder="1" applyAlignment="1">
      <alignment horizontal="center" vertical="center"/>
    </xf>
    <xf numFmtId="0" fontId="0" fillId="8" borderId="51" xfId="0" applyFill="1" applyBorder="1" applyAlignment="1">
      <alignment horizontal="center" vertical="center"/>
    </xf>
    <xf numFmtId="0" fontId="22" fillId="0" borderId="116" xfId="0" applyFont="1" applyBorder="1" applyAlignment="1">
      <alignment horizontal="center" vertical="center" wrapText="1"/>
    </xf>
    <xf numFmtId="0" fontId="13" fillId="0" borderId="118" xfId="0" applyFont="1" applyBorder="1" applyAlignment="1">
      <alignment horizontal="center" vertical="center" wrapText="1"/>
    </xf>
    <xf numFmtId="0" fontId="18" fillId="0" borderId="78" xfId="0" applyFont="1" applyBorder="1" applyAlignment="1">
      <alignment horizontal="center" vertical="center"/>
    </xf>
    <xf numFmtId="0" fontId="0" fillId="0" borderId="83" xfId="0" applyBorder="1" applyAlignment="1">
      <alignment horizontal="center" vertical="center"/>
    </xf>
    <xf numFmtId="0" fontId="0" fillId="0" borderId="78" xfId="0" applyBorder="1" applyAlignment="1">
      <alignment vertical="center"/>
    </xf>
    <xf numFmtId="0" fontId="0" fillId="0" borderId="51" xfId="0" applyBorder="1" applyAlignment="1">
      <alignment vertical="center"/>
    </xf>
    <xf numFmtId="0" fontId="0" fillId="0" borderId="83" xfId="0" applyBorder="1" applyAlignment="1">
      <alignment vertical="center"/>
    </xf>
    <xf numFmtId="0" fontId="18" fillId="0" borderId="60" xfId="0" applyFont="1" applyBorder="1" applyAlignment="1">
      <alignment horizontal="center" vertical="center"/>
    </xf>
    <xf numFmtId="0" fontId="0" fillId="0" borderId="59" xfId="0" applyBorder="1" applyAlignment="1">
      <alignment horizontal="center" vertical="center"/>
    </xf>
    <xf numFmtId="0" fontId="0" fillId="8" borderId="17" xfId="0" applyFill="1" applyBorder="1" applyAlignment="1">
      <alignment horizontal="center" vertical="center"/>
    </xf>
    <xf numFmtId="0" fontId="0" fillId="0" borderId="17" xfId="0" applyBorder="1" applyAlignment="1">
      <alignment horizontal="center" vertical="center"/>
    </xf>
    <xf numFmtId="0" fontId="0" fillId="0" borderId="38" xfId="0" applyBorder="1" applyAlignment="1">
      <alignment horizontal="center" vertical="center"/>
    </xf>
    <xf numFmtId="0" fontId="19" fillId="0" borderId="60" xfId="0" applyFont="1" applyBorder="1" applyAlignment="1">
      <alignment horizontal="center" vertical="center"/>
    </xf>
    <xf numFmtId="0" fontId="0" fillId="0" borderId="2" xfId="0" applyBorder="1" applyAlignment="1">
      <alignment vertical="center"/>
    </xf>
    <xf numFmtId="0" fontId="0" fillId="0" borderId="24" xfId="0" applyBorder="1" applyAlignment="1">
      <alignment vertical="center"/>
    </xf>
    <xf numFmtId="0" fontId="19" fillId="0" borderId="111" xfId="0" applyFont="1" applyBorder="1" applyAlignment="1">
      <alignment horizontal="left" vertical="center"/>
    </xf>
    <xf numFmtId="0" fontId="18" fillId="0" borderId="19" xfId="0" applyFont="1" applyBorder="1" applyAlignment="1">
      <alignment vertical="center"/>
    </xf>
    <xf numFmtId="0" fontId="18" fillId="0" borderId="33" xfId="0" applyFont="1" applyBorder="1" applyAlignment="1">
      <alignment vertical="center"/>
    </xf>
    <xf numFmtId="0" fontId="4" fillId="8" borderId="60" xfId="0" applyFont="1" applyFill="1" applyBorder="1" applyAlignment="1">
      <alignment horizontal="center" vertical="center"/>
    </xf>
    <xf numFmtId="0" fontId="4" fillId="8" borderId="2" xfId="0" applyFont="1" applyFill="1" applyBorder="1" applyAlignment="1">
      <alignment horizontal="center" vertical="center"/>
    </xf>
    <xf numFmtId="0" fontId="4" fillId="8" borderId="24" xfId="0" applyFont="1" applyFill="1" applyBorder="1" applyAlignment="1">
      <alignment horizontal="center" vertical="center"/>
    </xf>
    <xf numFmtId="0" fontId="0" fillId="0" borderId="2" xfId="0" applyBorder="1" applyAlignment="1">
      <alignment horizontal="center" vertical="center"/>
    </xf>
    <xf numFmtId="0" fontId="0" fillId="0" borderId="24" xfId="0" applyBorder="1" applyAlignment="1">
      <alignment horizontal="center" vertical="center"/>
    </xf>
    <xf numFmtId="0" fontId="27" fillId="9" borderId="60" xfId="0" applyFont="1" applyFill="1" applyBorder="1" applyAlignment="1">
      <alignment horizontal="center" vertical="center"/>
    </xf>
    <xf numFmtId="0" fontId="27" fillId="9" borderId="2" xfId="0" applyFont="1" applyFill="1" applyBorder="1" applyAlignment="1">
      <alignment horizontal="center" vertical="center"/>
    </xf>
    <xf numFmtId="0" fontId="27" fillId="9" borderId="24" xfId="0" applyFont="1" applyFill="1" applyBorder="1" applyAlignment="1">
      <alignment horizontal="center" vertical="center"/>
    </xf>
    <xf numFmtId="0" fontId="19" fillId="0" borderId="31" xfId="0" applyFont="1" applyBorder="1" applyAlignment="1">
      <alignment horizontal="center" vertical="center" wrapText="1"/>
    </xf>
    <xf numFmtId="0" fontId="0" fillId="0" borderId="29" xfId="0" applyBorder="1" applyAlignment="1">
      <alignment vertical="center"/>
    </xf>
    <xf numFmtId="0" fontId="0" fillId="0" borderId="46" xfId="0" applyBorder="1" applyAlignment="1">
      <alignment vertical="center"/>
    </xf>
    <xf numFmtId="0" fontId="5" fillId="9" borderId="60" xfId="0" applyFont="1" applyFill="1" applyBorder="1" applyAlignment="1">
      <alignment horizontal="center" vertical="center"/>
    </xf>
    <xf numFmtId="0" fontId="5" fillId="9" borderId="2" xfId="0" applyFont="1" applyFill="1" applyBorder="1" applyAlignment="1">
      <alignment horizontal="center" vertical="center"/>
    </xf>
    <xf numFmtId="0" fontId="5" fillId="9" borderId="24" xfId="0" applyFont="1" applyFill="1" applyBorder="1" applyAlignment="1">
      <alignment horizontal="center" vertical="center"/>
    </xf>
    <xf numFmtId="0" fontId="24" fillId="0" borderId="0" xfId="0" applyFont="1" applyAlignment="1">
      <alignment horizontal="center" vertical="center"/>
    </xf>
    <xf numFmtId="0" fontId="9" fillId="0" borderId="0" xfId="0" applyFont="1" applyAlignment="1">
      <alignment horizontal="center" vertical="center"/>
    </xf>
    <xf numFmtId="14" fontId="0" fillId="8" borderId="74" xfId="0" applyNumberFormat="1" applyFill="1" applyBorder="1" applyAlignment="1">
      <alignment horizontal="center" vertical="center"/>
    </xf>
    <xf numFmtId="14" fontId="0" fillId="8" borderId="28" xfId="0" applyNumberFormat="1" applyFill="1" applyBorder="1" applyAlignment="1">
      <alignment horizontal="center" vertical="center"/>
    </xf>
    <xf numFmtId="0" fontId="18" fillId="0" borderId="74" xfId="0" applyFont="1" applyBorder="1" applyAlignment="1">
      <alignment horizontal="center" vertical="center"/>
    </xf>
    <xf numFmtId="0" fontId="18" fillId="0" borderId="28" xfId="0" applyFont="1" applyBorder="1" applyAlignment="1">
      <alignment horizontal="center" vertical="center"/>
    </xf>
    <xf numFmtId="0" fontId="18" fillId="0" borderId="52" xfId="0" applyFont="1" applyBorder="1" applyAlignment="1">
      <alignment horizontal="center" vertical="center"/>
    </xf>
    <xf numFmtId="0" fontId="0" fillId="8" borderId="41" xfId="0" applyFill="1" applyBorder="1" applyAlignment="1">
      <alignment horizontal="center" vertical="center"/>
    </xf>
    <xf numFmtId="0" fontId="0" fillId="8" borderId="66" xfId="0" applyFill="1" applyBorder="1" applyAlignment="1">
      <alignment horizontal="center" vertical="center"/>
    </xf>
    <xf numFmtId="0" fontId="0" fillId="8" borderId="67" xfId="0" applyFill="1" applyBorder="1" applyAlignment="1">
      <alignment horizontal="center" vertical="center"/>
    </xf>
    <xf numFmtId="0" fontId="0" fillId="8" borderId="68" xfId="0" applyFill="1" applyBorder="1" applyAlignment="1">
      <alignment horizontal="center" vertical="center"/>
    </xf>
    <xf numFmtId="0" fontId="3" fillId="8" borderId="69" xfId="0" applyFont="1" applyFill="1" applyBorder="1" applyAlignment="1">
      <alignment horizontal="center" vertical="center"/>
    </xf>
    <xf numFmtId="0" fontId="3" fillId="8" borderId="70" xfId="0" applyFont="1" applyFill="1" applyBorder="1" applyAlignment="1">
      <alignment horizontal="center" vertical="center"/>
    </xf>
    <xf numFmtId="0" fontId="17" fillId="0" borderId="35" xfId="0" applyFont="1" applyBorder="1" applyAlignment="1">
      <alignment horizontal="center" vertical="center"/>
    </xf>
    <xf numFmtId="0" fontId="17" fillId="0" borderId="7" xfId="0" applyFont="1" applyBorder="1" applyAlignment="1">
      <alignment horizontal="center" vertical="center"/>
    </xf>
    <xf numFmtId="0" fontId="17" fillId="0" borderId="71" xfId="0" applyFont="1" applyBorder="1" applyAlignment="1">
      <alignment horizontal="center" vertical="center"/>
    </xf>
    <xf numFmtId="0" fontId="19" fillId="0" borderId="47" xfId="0" applyFont="1" applyBorder="1" applyAlignment="1">
      <alignment horizontal="center" vertical="center"/>
    </xf>
    <xf numFmtId="0" fontId="18" fillId="0" borderId="18" xfId="0" applyFont="1" applyBorder="1" applyAlignment="1">
      <alignment vertical="center"/>
    </xf>
    <xf numFmtId="0" fontId="18" fillId="0" borderId="50" xfId="0" applyFont="1" applyBorder="1" applyAlignment="1">
      <alignment vertical="center"/>
    </xf>
    <xf numFmtId="0" fontId="31" fillId="8" borderId="25" xfId="0" applyFont="1" applyFill="1" applyBorder="1" applyAlignment="1">
      <alignment horizontal="center" vertical="center"/>
    </xf>
    <xf numFmtId="0" fontId="31" fillId="8" borderId="19" xfId="0" applyFont="1" applyFill="1" applyBorder="1" applyAlignment="1">
      <alignment horizontal="center" vertical="center"/>
    </xf>
    <xf numFmtId="0" fontId="31" fillId="8" borderId="33" xfId="0" applyFont="1" applyFill="1" applyBorder="1" applyAlignment="1">
      <alignment horizontal="center" vertical="center"/>
    </xf>
    <xf numFmtId="0" fontId="18" fillId="0" borderId="17" xfId="0" applyFont="1" applyBorder="1" applyAlignment="1">
      <alignment vertical="center"/>
    </xf>
    <xf numFmtId="0" fontId="18" fillId="0" borderId="38" xfId="0" applyFont="1" applyBorder="1" applyAlignment="1">
      <alignment vertical="center"/>
    </xf>
    <xf numFmtId="0" fontId="0" fillId="8" borderId="30" xfId="0" applyFill="1" applyBorder="1" applyAlignment="1">
      <alignment horizontal="center" vertical="center"/>
    </xf>
    <xf numFmtId="0" fontId="0" fillId="8" borderId="12" xfId="0" applyFill="1" applyBorder="1" applyAlignment="1">
      <alignment horizontal="center" vertical="center"/>
    </xf>
    <xf numFmtId="0" fontId="0" fillId="8" borderId="32" xfId="0" applyFill="1" applyBorder="1" applyAlignment="1">
      <alignment horizontal="center" vertical="center"/>
    </xf>
    <xf numFmtId="0" fontId="17" fillId="0" borderId="76" xfId="0" applyFont="1" applyBorder="1" applyAlignment="1">
      <alignment horizontal="center" vertical="center"/>
    </xf>
    <xf numFmtId="0" fontId="18" fillId="0" borderId="77" xfId="0" applyFont="1" applyBorder="1" applyAlignment="1">
      <alignment horizontal="center" vertical="center"/>
    </xf>
    <xf numFmtId="0" fontId="4" fillId="8" borderId="48" xfId="0" applyFont="1" applyFill="1" applyBorder="1" applyAlignment="1">
      <alignment horizontal="center" vertical="center"/>
    </xf>
    <xf numFmtId="0" fontId="4" fillId="8" borderId="17" xfId="0" applyFont="1" applyFill="1" applyBorder="1" applyAlignment="1">
      <alignment horizontal="center" vertical="center"/>
    </xf>
    <xf numFmtId="0" fontId="4" fillId="8" borderId="34" xfId="0" applyFont="1" applyFill="1" applyBorder="1" applyAlignment="1">
      <alignment horizontal="center" vertical="center"/>
    </xf>
    <xf numFmtId="0" fontId="19" fillId="0" borderId="16" xfId="0" applyFont="1" applyBorder="1" applyAlignment="1">
      <alignment horizontal="center" vertical="center"/>
    </xf>
    <xf numFmtId="0" fontId="18" fillId="0" borderId="14" xfId="0" applyFont="1" applyBorder="1" applyAlignment="1">
      <alignment horizontal="center" vertical="center"/>
    </xf>
    <xf numFmtId="0" fontId="17" fillId="0" borderId="6" xfId="0" applyFont="1" applyBorder="1" applyAlignment="1">
      <alignment horizontal="center" vertical="center"/>
    </xf>
    <xf numFmtId="0" fontId="18" fillId="0" borderId="38" xfId="0" applyFont="1" applyBorder="1" applyAlignment="1">
      <alignment horizontal="center" vertical="center"/>
    </xf>
    <xf numFmtId="0" fontId="19" fillId="0" borderId="69" xfId="0" applyFont="1" applyBorder="1" applyAlignment="1">
      <alignment horizontal="center" vertical="center"/>
    </xf>
    <xf numFmtId="0" fontId="18" fillId="0" borderId="70" xfId="0" applyFont="1" applyBorder="1" applyAlignment="1">
      <alignment horizontal="center" vertical="center"/>
    </xf>
    <xf numFmtId="0" fontId="4" fillId="0" borderId="12" xfId="0" applyFont="1" applyBorder="1" applyAlignment="1">
      <alignment horizontal="right" vertical="center"/>
    </xf>
    <xf numFmtId="0" fontId="17" fillId="0" borderId="4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20" fillId="8" borderId="25" xfId="0" applyFont="1" applyFill="1" applyBorder="1" applyAlignment="1">
      <alignment horizontal="center" vertical="center"/>
    </xf>
    <xf numFmtId="0" fontId="20" fillId="8" borderId="44" xfId="0" applyFont="1" applyFill="1" applyBorder="1" applyAlignment="1">
      <alignment horizontal="center" vertical="center"/>
    </xf>
    <xf numFmtId="0" fontId="4" fillId="8" borderId="72" xfId="0" applyFont="1" applyFill="1" applyBorder="1" applyAlignment="1">
      <alignment horizontal="center" vertical="center"/>
    </xf>
    <xf numFmtId="0" fontId="4" fillId="8" borderId="4" xfId="0" applyFont="1" applyFill="1" applyBorder="1" applyAlignment="1">
      <alignment horizontal="center" vertical="center"/>
    </xf>
    <xf numFmtId="0" fontId="17" fillId="0" borderId="47" xfId="0" applyFont="1" applyBorder="1" applyAlignment="1">
      <alignment horizontal="center" vertical="center"/>
    </xf>
    <xf numFmtId="0" fontId="18" fillId="0" borderId="18" xfId="0" applyFont="1" applyBorder="1" applyAlignment="1">
      <alignment horizontal="center" vertical="center"/>
    </xf>
    <xf numFmtId="0" fontId="18" fillId="0" borderId="3" xfId="0" applyFont="1" applyBorder="1" applyAlignment="1">
      <alignment horizontal="center" vertical="center"/>
    </xf>
    <xf numFmtId="0" fontId="46" fillId="8" borderId="74" xfId="0" applyFont="1" applyFill="1" applyBorder="1" applyAlignment="1">
      <alignment horizontal="center" vertical="center"/>
    </xf>
    <xf numFmtId="0" fontId="46" fillId="8" borderId="52" xfId="0" applyFont="1" applyFill="1" applyBorder="1" applyAlignment="1">
      <alignment horizontal="center" vertical="center"/>
    </xf>
    <xf numFmtId="0" fontId="46" fillId="9" borderId="74" xfId="0" applyFont="1" applyFill="1" applyBorder="1" applyAlignment="1">
      <alignment horizontal="center" vertical="center"/>
    </xf>
    <xf numFmtId="0" fontId="46" fillId="9" borderId="28" xfId="0" applyFont="1" applyFill="1" applyBorder="1" applyAlignment="1">
      <alignment horizontal="center" vertical="center"/>
    </xf>
    <xf numFmtId="0" fontId="46" fillId="9" borderId="52" xfId="0" applyFont="1" applyFill="1" applyBorder="1" applyAlignment="1">
      <alignment horizontal="center" vertical="center"/>
    </xf>
    <xf numFmtId="176" fontId="47" fillId="9" borderId="74" xfId="1" applyNumberFormat="1" applyFont="1" applyFill="1" applyBorder="1" applyAlignment="1" applyProtection="1">
      <alignment horizontal="center" vertical="center"/>
    </xf>
    <xf numFmtId="176" fontId="46" fillId="9" borderId="28" xfId="0" applyNumberFormat="1" applyFont="1" applyFill="1" applyBorder="1" applyAlignment="1">
      <alignment horizontal="center" vertical="center"/>
    </xf>
    <xf numFmtId="176" fontId="46" fillId="9" borderId="41" xfId="0" applyNumberFormat="1" applyFont="1" applyFill="1" applyBorder="1" applyAlignment="1">
      <alignment horizontal="center" vertical="center"/>
    </xf>
    <xf numFmtId="0" fontId="47" fillId="8" borderId="45" xfId="0" applyFont="1" applyFill="1" applyBorder="1" applyAlignment="1">
      <alignment horizontal="center" vertical="center"/>
    </xf>
    <xf numFmtId="0" fontId="46" fillId="8" borderId="28" xfId="0" applyFont="1" applyFill="1" applyBorder="1" applyAlignment="1">
      <alignment horizontal="center" vertical="center"/>
    </xf>
    <xf numFmtId="0" fontId="47" fillId="8" borderId="74" xfId="0" applyFont="1" applyFill="1" applyBorder="1" applyAlignment="1">
      <alignment horizontal="center" vertical="center"/>
    </xf>
    <xf numFmtId="0" fontId="46" fillId="0" borderId="28" xfId="0" applyFont="1" applyBorder="1" applyAlignment="1">
      <alignment horizontal="center" vertical="center"/>
    </xf>
    <xf numFmtId="0" fontId="46" fillId="0" borderId="52" xfId="0" applyFont="1" applyBorder="1" applyAlignment="1">
      <alignment horizontal="center" vertical="center"/>
    </xf>
    <xf numFmtId="0" fontId="44" fillId="8" borderId="48" xfId="0" applyFont="1" applyFill="1" applyBorder="1" applyAlignment="1">
      <alignment horizontal="center" vertical="center"/>
    </xf>
    <xf numFmtId="0" fontId="44" fillId="8" borderId="17" xfId="0" applyFont="1" applyFill="1" applyBorder="1" applyAlignment="1">
      <alignment horizontal="center" vertical="center"/>
    </xf>
    <xf numFmtId="0" fontId="44" fillId="8" borderId="34" xfId="0" applyFont="1" applyFill="1" applyBorder="1" applyAlignment="1">
      <alignment horizontal="center" vertical="center"/>
    </xf>
    <xf numFmtId="0" fontId="44" fillId="8" borderId="72" xfId="0" applyFont="1" applyFill="1" applyBorder="1" applyAlignment="1">
      <alignment horizontal="center" vertical="center"/>
    </xf>
    <xf numFmtId="0" fontId="44" fillId="8" borderId="4" xfId="0" applyFont="1" applyFill="1" applyBorder="1" applyAlignment="1">
      <alignment horizontal="center" vertical="center"/>
    </xf>
    <xf numFmtId="0" fontId="47" fillId="8" borderId="92" xfId="0" applyFont="1" applyFill="1" applyBorder="1" applyAlignment="1">
      <alignment horizontal="center" vertical="center" shrinkToFit="1"/>
    </xf>
    <xf numFmtId="0" fontId="46" fillId="8" borderId="90" xfId="0" applyFont="1" applyFill="1" applyBorder="1" applyAlignment="1">
      <alignment horizontal="center" vertical="center" shrinkToFit="1"/>
    </xf>
    <xf numFmtId="0" fontId="46" fillId="8" borderId="91" xfId="0" applyFont="1" applyFill="1" applyBorder="1" applyAlignment="1">
      <alignment horizontal="center" vertical="center" shrinkToFit="1"/>
    </xf>
    <xf numFmtId="0" fontId="47" fillId="8" borderId="92" xfId="0" applyFont="1" applyFill="1" applyBorder="1" applyAlignment="1">
      <alignment horizontal="center" vertical="center"/>
    </xf>
    <xf numFmtId="0" fontId="46" fillId="0" borderId="90" xfId="0" applyFont="1" applyBorder="1" applyAlignment="1">
      <alignment horizontal="center" vertical="center"/>
    </xf>
    <xf numFmtId="0" fontId="46" fillId="0" borderId="93" xfId="0" applyFont="1" applyBorder="1" applyAlignment="1">
      <alignment horizontal="center" vertical="center"/>
    </xf>
    <xf numFmtId="0" fontId="47" fillId="8" borderId="87" xfId="0" applyFont="1" applyFill="1" applyBorder="1" applyAlignment="1">
      <alignment horizontal="center" vertical="center"/>
    </xf>
    <xf numFmtId="0" fontId="46" fillId="8" borderId="64" xfId="0" applyFont="1" applyFill="1" applyBorder="1" applyAlignment="1">
      <alignment horizontal="center" vertical="center"/>
    </xf>
    <xf numFmtId="0" fontId="46" fillId="8" borderId="65" xfId="0" applyFont="1" applyFill="1" applyBorder="1" applyAlignment="1">
      <alignment horizontal="center" vertical="center"/>
    </xf>
    <xf numFmtId="0" fontId="46" fillId="8" borderId="88" xfId="0" applyFont="1" applyFill="1" applyBorder="1" applyAlignment="1">
      <alignment horizontal="center" vertical="center"/>
    </xf>
    <xf numFmtId="0" fontId="45" fillId="8" borderId="25" xfId="0" applyFont="1" applyFill="1" applyBorder="1" applyAlignment="1">
      <alignment horizontal="center" vertical="center"/>
    </xf>
    <xf numFmtId="0" fontId="45" fillId="8" borderId="19" xfId="0" applyFont="1" applyFill="1" applyBorder="1" applyAlignment="1">
      <alignment horizontal="center" vertical="center"/>
    </xf>
    <xf numFmtId="0" fontId="45" fillId="8" borderId="44" xfId="0" applyFont="1" applyFill="1" applyBorder="1" applyAlignment="1">
      <alignment horizontal="center" vertical="center"/>
    </xf>
    <xf numFmtId="0" fontId="45" fillId="8" borderId="73" xfId="0" applyFont="1" applyFill="1" applyBorder="1" applyAlignment="1">
      <alignment horizontal="center" vertical="center"/>
    </xf>
    <xf numFmtId="0" fontId="45" fillId="8" borderId="22" xfId="0" applyFont="1" applyFill="1" applyBorder="1" applyAlignment="1">
      <alignment horizontal="center" vertical="center"/>
    </xf>
    <xf numFmtId="14" fontId="46" fillId="8" borderId="74" xfId="0" applyNumberFormat="1" applyFont="1" applyFill="1" applyBorder="1" applyAlignment="1">
      <alignment horizontal="center" vertical="center"/>
    </xf>
    <xf numFmtId="14" fontId="46" fillId="8" borderId="28" xfId="0" applyNumberFormat="1" applyFont="1" applyFill="1" applyBorder="1" applyAlignment="1">
      <alignment horizontal="center" vertical="center"/>
    </xf>
    <xf numFmtId="0" fontId="46" fillId="8" borderId="41" xfId="0" applyFont="1" applyFill="1" applyBorder="1" applyAlignment="1">
      <alignment horizontal="center" vertical="center"/>
    </xf>
    <xf numFmtId="0" fontId="46" fillId="8" borderId="30" xfId="0" applyFont="1" applyFill="1" applyBorder="1" applyAlignment="1">
      <alignment horizontal="center" vertical="center"/>
    </xf>
    <xf numFmtId="0" fontId="46" fillId="8" borderId="12" xfId="0" applyFont="1" applyFill="1" applyBorder="1" applyAlignment="1">
      <alignment horizontal="center" vertical="center"/>
    </xf>
    <xf numFmtId="0" fontId="46" fillId="8" borderId="32" xfId="0" applyFont="1" applyFill="1" applyBorder="1" applyAlignment="1">
      <alignment horizontal="center" vertical="center"/>
    </xf>
    <xf numFmtId="0" fontId="49" fillId="8" borderId="49" xfId="1" applyFont="1" applyFill="1" applyBorder="1" applyAlignment="1" applyProtection="1">
      <alignment horizontal="center" vertical="center"/>
    </xf>
    <xf numFmtId="0" fontId="47" fillId="8" borderId="26" xfId="0" applyFont="1" applyFill="1" applyBorder="1" applyAlignment="1">
      <alignment horizontal="center" vertical="center"/>
    </xf>
    <xf numFmtId="0" fontId="47" fillId="8" borderId="27" xfId="0" applyFont="1" applyFill="1" applyBorder="1" applyAlignment="1">
      <alignment horizontal="center" vertical="center"/>
    </xf>
    <xf numFmtId="0" fontId="47" fillId="8" borderId="69" xfId="0" applyFont="1" applyFill="1" applyBorder="1" applyAlignment="1">
      <alignment horizontal="center" vertical="center"/>
    </xf>
    <xf numFmtId="0" fontId="47" fillId="8" borderId="20" xfId="0" applyFont="1" applyFill="1" applyBorder="1" applyAlignment="1">
      <alignment horizontal="center" vertical="center"/>
    </xf>
    <xf numFmtId="0" fontId="47" fillId="8" borderId="70" xfId="0" applyFont="1" applyFill="1" applyBorder="1" applyAlignment="1">
      <alignment horizontal="center" vertical="center"/>
    </xf>
    <xf numFmtId="0" fontId="48" fillId="8" borderId="25" xfId="0" applyFont="1" applyFill="1" applyBorder="1" applyAlignment="1">
      <alignment horizontal="center" vertical="center"/>
    </xf>
    <xf numFmtId="0" fontId="48" fillId="8" borderId="19" xfId="0" applyFont="1" applyFill="1" applyBorder="1" applyAlignment="1">
      <alignment horizontal="center" vertical="center"/>
    </xf>
    <xf numFmtId="0" fontId="48" fillId="8" borderId="33" xfId="0" applyFont="1" applyFill="1" applyBorder="1" applyAlignment="1">
      <alignment horizontal="center" vertical="center"/>
    </xf>
    <xf numFmtId="0" fontId="54" fillId="8" borderId="75" xfId="1" applyFont="1" applyFill="1" applyBorder="1" applyAlignment="1" applyProtection="1">
      <alignment horizontal="center" vertical="center"/>
    </xf>
    <xf numFmtId="0" fontId="47" fillId="8" borderId="21" xfId="0" applyFont="1" applyFill="1" applyBorder="1" applyAlignment="1">
      <alignment horizontal="center" vertical="center"/>
    </xf>
    <xf numFmtId="0" fontId="46" fillId="0" borderId="41" xfId="0" applyFont="1" applyBorder="1" applyAlignment="1">
      <alignment horizontal="center" vertical="center"/>
    </xf>
    <xf numFmtId="0" fontId="47" fillId="8" borderId="107" xfId="0" applyFont="1" applyFill="1" applyBorder="1" applyAlignment="1">
      <alignment horizontal="center" vertical="center"/>
    </xf>
    <xf numFmtId="0" fontId="46" fillId="8" borderId="10" xfId="0" applyFont="1" applyFill="1" applyBorder="1" applyAlignment="1">
      <alignment horizontal="center" vertical="center"/>
    </xf>
    <xf numFmtId="0" fontId="46" fillId="8" borderId="36" xfId="0" applyFont="1" applyFill="1" applyBorder="1" applyAlignment="1">
      <alignment horizontal="center" vertical="center"/>
    </xf>
    <xf numFmtId="0" fontId="47" fillId="8" borderId="97" xfId="0" applyFont="1" applyFill="1" applyBorder="1" applyAlignment="1">
      <alignment horizontal="center" vertical="center"/>
    </xf>
    <xf numFmtId="0" fontId="46" fillId="8" borderId="95" xfId="0" applyFont="1" applyFill="1" applyBorder="1" applyAlignment="1">
      <alignment horizontal="center" vertical="center"/>
    </xf>
    <xf numFmtId="0" fontId="46" fillId="8" borderId="96" xfId="0" applyFont="1" applyFill="1" applyBorder="1" applyAlignment="1">
      <alignment horizontal="center" vertical="center"/>
    </xf>
    <xf numFmtId="0" fontId="46" fillId="8" borderId="98" xfId="0" applyFont="1" applyFill="1" applyBorder="1" applyAlignment="1">
      <alignment horizontal="center" vertical="center"/>
    </xf>
    <xf numFmtId="0" fontId="46" fillId="8" borderId="61" xfId="0" applyFont="1" applyFill="1" applyBorder="1" applyAlignment="1">
      <alignment horizontal="center" vertical="center"/>
    </xf>
    <xf numFmtId="0" fontId="46" fillId="0" borderId="51" xfId="0" applyFont="1" applyBorder="1" applyAlignment="1">
      <alignment horizontal="center" vertical="center"/>
    </xf>
    <xf numFmtId="0" fontId="47" fillId="8" borderId="108" xfId="0" applyFont="1" applyFill="1" applyBorder="1" applyAlignment="1">
      <alignment horizontal="center" vertical="center"/>
    </xf>
    <xf numFmtId="0" fontId="46" fillId="8" borderId="90" xfId="0" applyFont="1" applyFill="1" applyBorder="1" applyAlignment="1">
      <alignment horizontal="center" vertical="center"/>
    </xf>
    <xf numFmtId="0" fontId="46" fillId="8" borderId="93" xfId="0" applyFont="1" applyFill="1" applyBorder="1" applyAlignment="1">
      <alignment horizontal="center" vertical="center"/>
    </xf>
    <xf numFmtId="0" fontId="47" fillId="8" borderId="106" xfId="0" applyFont="1" applyFill="1" applyBorder="1" applyAlignment="1">
      <alignment horizontal="right" vertical="center"/>
    </xf>
    <xf numFmtId="0" fontId="46" fillId="8" borderId="67" xfId="0" applyFont="1" applyFill="1" applyBorder="1" applyAlignment="1">
      <alignment horizontal="right" vertical="center"/>
    </xf>
    <xf numFmtId="0" fontId="0" fillId="8" borderId="100" xfId="0" applyFill="1" applyBorder="1" applyAlignment="1">
      <alignment horizontal="center" vertical="center"/>
    </xf>
    <xf numFmtId="0" fontId="18" fillId="9" borderId="31" xfId="0" applyFont="1" applyFill="1" applyBorder="1" applyAlignment="1">
      <alignment horizontal="center" vertical="center"/>
    </xf>
    <xf numFmtId="0" fontId="18" fillId="9" borderId="10" xfId="0" applyFont="1" applyFill="1" applyBorder="1" applyAlignment="1">
      <alignment horizontal="center" vertical="center"/>
    </xf>
    <xf numFmtId="0" fontId="18" fillId="9" borderId="53" xfId="0" applyFont="1" applyFill="1" applyBorder="1" applyAlignment="1">
      <alignment horizontal="center" vertical="center"/>
    </xf>
    <xf numFmtId="0" fontId="18" fillId="9" borderId="30" xfId="0" applyFont="1" applyFill="1" applyBorder="1" applyAlignment="1">
      <alignment horizontal="center" vertical="center"/>
    </xf>
    <xf numFmtId="0" fontId="18" fillId="9" borderId="12" xfId="0" applyFont="1" applyFill="1" applyBorder="1" applyAlignment="1">
      <alignment horizontal="center" vertical="center"/>
    </xf>
    <xf numFmtId="0" fontId="18" fillId="9" borderId="32" xfId="0" applyFont="1" applyFill="1" applyBorder="1" applyAlignment="1">
      <alignment horizontal="center" vertical="center"/>
    </xf>
    <xf numFmtId="0" fontId="46" fillId="9" borderId="31" xfId="0" applyFont="1" applyFill="1" applyBorder="1" applyAlignment="1">
      <alignment horizontal="center" vertical="center"/>
    </xf>
    <xf numFmtId="0" fontId="46" fillId="9" borderId="10" xfId="0" applyFont="1" applyFill="1" applyBorder="1" applyAlignment="1">
      <alignment horizontal="center" vertical="center"/>
    </xf>
    <xf numFmtId="0" fontId="46" fillId="9" borderId="36" xfId="0" applyFont="1" applyFill="1" applyBorder="1" applyAlignment="1">
      <alignment horizontal="center" vertical="center"/>
    </xf>
    <xf numFmtId="0" fontId="46" fillId="9" borderId="30" xfId="0" applyFont="1" applyFill="1" applyBorder="1" applyAlignment="1">
      <alignment horizontal="center" vertical="center"/>
    </xf>
    <xf numFmtId="0" fontId="46" fillId="9" borderId="12" xfId="0" applyFont="1" applyFill="1" applyBorder="1" applyAlignment="1">
      <alignment horizontal="center" vertical="center"/>
    </xf>
    <xf numFmtId="0" fontId="46" fillId="9" borderId="13" xfId="0" applyFont="1" applyFill="1" applyBorder="1" applyAlignment="1">
      <alignment horizontal="center" vertical="center"/>
    </xf>
    <xf numFmtId="0" fontId="19" fillId="0" borderId="57" xfId="0" applyFont="1" applyBorder="1" applyAlignment="1">
      <alignment horizontal="center" vertical="center"/>
    </xf>
    <xf numFmtId="0" fontId="46" fillId="8" borderId="17" xfId="0" applyFont="1" applyFill="1" applyBorder="1" applyAlignment="1">
      <alignment horizontal="center" vertical="center"/>
    </xf>
    <xf numFmtId="0" fontId="46" fillId="0" borderId="17" xfId="0" applyFont="1" applyBorder="1" applyAlignment="1">
      <alignment horizontal="center" vertical="center"/>
    </xf>
    <xf numFmtId="0" fontId="46" fillId="0" borderId="38" xfId="0" applyFont="1" applyBorder="1" applyAlignment="1">
      <alignment horizontal="center" vertical="center"/>
    </xf>
    <xf numFmtId="0" fontId="44" fillId="8" borderId="60" xfId="0" applyFont="1" applyFill="1" applyBorder="1" applyAlignment="1">
      <alignment horizontal="center" vertical="center"/>
    </xf>
    <xf numFmtId="0" fontId="44" fillId="8" borderId="2" xfId="0" applyFont="1" applyFill="1" applyBorder="1" applyAlignment="1">
      <alignment horizontal="center" vertical="center"/>
    </xf>
    <xf numFmtId="0" fontId="44" fillId="8" borderId="24" xfId="0" applyFont="1" applyFill="1" applyBorder="1" applyAlignment="1">
      <alignment horizontal="center" vertical="center"/>
    </xf>
    <xf numFmtId="0" fontId="46" fillId="9" borderId="112" xfId="0" applyFont="1" applyFill="1" applyBorder="1" applyAlignment="1">
      <alignment horizontal="center" vertical="center" wrapText="1"/>
    </xf>
    <xf numFmtId="0" fontId="46" fillId="9" borderId="103" xfId="0" applyFont="1" applyFill="1" applyBorder="1" applyAlignment="1">
      <alignment horizontal="center" vertical="center" wrapText="1"/>
    </xf>
    <xf numFmtId="0" fontId="46" fillId="9" borderId="113" xfId="0" applyFont="1" applyFill="1" applyBorder="1" applyAlignment="1">
      <alignment horizontal="center" vertical="center"/>
    </xf>
    <xf numFmtId="0" fontId="46" fillId="9" borderId="61" xfId="0" applyFont="1" applyFill="1" applyBorder="1" applyAlignment="1">
      <alignment horizontal="center" vertical="center"/>
    </xf>
    <xf numFmtId="0" fontId="46" fillId="9" borderId="23" xfId="0" applyFont="1" applyFill="1" applyBorder="1" applyAlignment="1">
      <alignment horizontal="center" vertical="center"/>
    </xf>
    <xf numFmtId="0" fontId="46" fillId="9" borderId="51" xfId="0" applyFont="1" applyFill="1" applyBorder="1" applyAlignment="1">
      <alignment horizontal="center" vertical="center"/>
    </xf>
    <xf numFmtId="0" fontId="46" fillId="9" borderId="1" xfId="0" applyFont="1" applyFill="1" applyBorder="1" applyAlignment="1">
      <alignment horizontal="center" vertical="center"/>
    </xf>
    <xf numFmtId="0" fontId="50" fillId="9" borderId="60" xfId="0" applyFont="1" applyFill="1" applyBorder="1" applyAlignment="1">
      <alignment horizontal="center" vertical="center"/>
    </xf>
    <xf numFmtId="0" fontId="50" fillId="9" borderId="2" xfId="0" applyFont="1" applyFill="1" applyBorder="1" applyAlignment="1">
      <alignment horizontal="center" vertical="center"/>
    </xf>
    <xf numFmtId="0" fontId="50" fillId="9" borderId="24" xfId="0" applyFont="1" applyFill="1" applyBorder="1" applyAlignment="1">
      <alignment horizontal="center" vertical="center"/>
    </xf>
    <xf numFmtId="0" fontId="46" fillId="9" borderId="60" xfId="0" applyFont="1" applyFill="1" applyBorder="1" applyAlignment="1">
      <alignment horizontal="center" vertical="center"/>
    </xf>
    <xf numFmtId="0" fontId="46" fillId="9" borderId="2" xfId="0" applyFont="1" applyFill="1" applyBorder="1" applyAlignment="1">
      <alignment horizontal="center" vertical="center"/>
    </xf>
    <xf numFmtId="0" fontId="46" fillId="9" borderId="24" xfId="0" applyFont="1" applyFill="1" applyBorder="1" applyAlignment="1">
      <alignment horizontal="center" vertical="center"/>
    </xf>
    <xf numFmtId="0" fontId="12" fillId="12" borderId="16" xfId="2" applyFont="1" applyFill="1" applyBorder="1" applyAlignment="1" applyProtection="1">
      <alignment horizontal="center" vertical="center"/>
    </xf>
    <xf numFmtId="0" fontId="12" fillId="12" borderId="7" xfId="2" applyFont="1" applyFill="1" applyBorder="1" applyAlignment="1" applyProtection="1">
      <alignment horizontal="center" vertical="center"/>
    </xf>
    <xf numFmtId="0" fontId="12" fillId="12" borderId="8" xfId="0" applyFont="1" applyFill="1" applyBorder="1" applyAlignment="1" applyProtection="1">
      <alignment horizontal="center" vertical="center"/>
    </xf>
    <xf numFmtId="0" fontId="12" fillId="13" borderId="7" xfId="2" applyFont="1" applyFill="1" applyBorder="1" applyAlignment="1" applyProtection="1">
      <alignment horizontal="center" vertical="center"/>
    </xf>
    <xf numFmtId="0" fontId="0" fillId="13" borderId="7" xfId="0" applyFill="1" applyBorder="1" applyAlignment="1" applyProtection="1">
      <alignment horizontal="center" vertical="center"/>
    </xf>
    <xf numFmtId="0" fontId="0" fillId="0" borderId="8" xfId="0" applyBorder="1" applyAlignment="1" applyProtection="1">
      <alignment horizontal="center" vertical="center"/>
    </xf>
    <xf numFmtId="0" fontId="12" fillId="14" borderId="16" xfId="0" applyFont="1" applyFill="1" applyBorder="1" applyAlignment="1" applyProtection="1">
      <alignment horizontal="center" vertical="center"/>
    </xf>
    <xf numFmtId="0" fontId="12" fillId="14" borderId="7" xfId="0" applyFont="1" applyFill="1" applyBorder="1" applyAlignment="1" applyProtection="1">
      <alignment horizontal="center" vertical="center"/>
    </xf>
    <xf numFmtId="0" fontId="12" fillId="14" borderId="8" xfId="0" applyFont="1" applyFill="1" applyBorder="1" applyAlignment="1" applyProtection="1">
      <alignment horizontal="center" vertical="center"/>
    </xf>
    <xf numFmtId="0" fontId="12" fillId="15" borderId="16" xfId="2" applyFont="1" applyFill="1" applyBorder="1" applyAlignment="1" applyProtection="1">
      <alignment horizontal="center" vertical="center"/>
    </xf>
    <xf numFmtId="0" fontId="12" fillId="15" borderId="7" xfId="2" applyFont="1" applyFill="1" applyBorder="1" applyAlignment="1" applyProtection="1">
      <alignment horizontal="center" vertical="center"/>
    </xf>
    <xf numFmtId="0" fontId="12" fillId="15" borderId="8" xfId="2" applyFont="1" applyFill="1" applyBorder="1" applyAlignment="1" applyProtection="1">
      <alignment horizontal="center" vertical="center"/>
    </xf>
    <xf numFmtId="0" fontId="12" fillId="16" borderId="16" xfId="2" applyFont="1" applyFill="1" applyBorder="1" applyAlignment="1" applyProtection="1">
      <alignment horizontal="center" vertical="center"/>
    </xf>
    <xf numFmtId="0" fontId="12" fillId="16" borderId="7" xfId="2" applyFont="1" applyFill="1" applyBorder="1" applyAlignment="1" applyProtection="1">
      <alignment horizontal="center" vertical="center"/>
    </xf>
    <xf numFmtId="0" fontId="12" fillId="17" borderId="16" xfId="0" applyFont="1" applyFill="1" applyBorder="1" applyAlignment="1" applyProtection="1">
      <alignment horizontal="center" vertical="center"/>
    </xf>
    <xf numFmtId="0" fontId="12" fillId="17" borderId="7" xfId="0" applyFont="1" applyFill="1" applyBorder="1" applyAlignment="1" applyProtection="1">
      <alignment horizontal="center" vertical="center"/>
    </xf>
    <xf numFmtId="0" fontId="12" fillId="17" borderId="8" xfId="0" applyFont="1" applyFill="1" applyBorder="1" applyAlignment="1" applyProtection="1">
      <alignment horizontal="center" vertical="center"/>
    </xf>
    <xf numFmtId="0" fontId="12" fillId="2" borderId="16" xfId="2" applyFont="1" applyFill="1" applyBorder="1" applyAlignment="1" applyProtection="1">
      <alignment horizontal="left" vertical="center"/>
    </xf>
    <xf numFmtId="0" fontId="0" fillId="0" borderId="7" xfId="0" applyBorder="1" applyAlignment="1" applyProtection="1">
      <alignment horizontal="left" vertical="center"/>
    </xf>
    <xf numFmtId="0" fontId="0" fillId="0" borderId="8" xfId="0" applyBorder="1" applyAlignment="1" applyProtection="1">
      <alignment horizontal="left" vertical="center"/>
    </xf>
    <xf numFmtId="0" fontId="14" fillId="21" borderId="78" xfId="2" applyFont="1" applyFill="1" applyBorder="1" applyAlignment="1" applyProtection="1">
      <alignment horizontal="center" vertical="center" wrapText="1"/>
    </xf>
    <xf numFmtId="0" fontId="0" fillId="21" borderId="79" xfId="0" applyFill="1" applyBorder="1" applyAlignment="1" applyProtection="1">
      <alignment horizontal="center" vertical="center" wrapText="1"/>
    </xf>
    <xf numFmtId="0" fontId="0" fillId="21" borderId="138" xfId="0" applyFill="1" applyBorder="1" applyAlignment="1" applyProtection="1">
      <alignment horizontal="center" vertical="center" wrapText="1"/>
    </xf>
    <xf numFmtId="0" fontId="36" fillId="6" borderId="60" xfId="2" applyFont="1" applyFill="1" applyBorder="1" applyAlignment="1" applyProtection="1">
      <alignment horizontal="center" vertical="center"/>
    </xf>
    <xf numFmtId="0" fontId="36" fillId="6" borderId="2" xfId="0" applyFont="1" applyFill="1" applyBorder="1" applyAlignment="1" applyProtection="1">
      <alignment horizontal="center" vertical="center"/>
    </xf>
    <xf numFmtId="0" fontId="36" fillId="6" borderId="59" xfId="0" applyFont="1" applyFill="1" applyBorder="1" applyAlignment="1" applyProtection="1">
      <alignment horizontal="center" vertical="center"/>
    </xf>
    <xf numFmtId="0" fontId="15" fillId="6" borderId="86" xfId="2" applyFont="1" applyFill="1" applyBorder="1" applyAlignment="1" applyProtection="1">
      <alignment vertical="center" wrapText="1"/>
    </xf>
    <xf numFmtId="0" fontId="0" fillId="6" borderId="86" xfId="2" applyFont="1" applyFill="1" applyBorder="1" applyAlignment="1" applyProtection="1">
      <alignment vertical="center"/>
    </xf>
    <xf numFmtId="0" fontId="0" fillId="6" borderId="86" xfId="0" applyFill="1" applyBorder="1" applyAlignment="1" applyProtection="1">
      <alignment vertical="center"/>
    </xf>
    <xf numFmtId="0" fontId="0" fillId="11" borderId="86" xfId="2" applyFont="1" applyFill="1" applyBorder="1" applyAlignment="1" applyProtection="1">
      <alignment vertical="center"/>
    </xf>
    <xf numFmtId="0" fontId="0" fillId="11" borderId="86" xfId="0" applyFill="1" applyBorder="1" applyAlignment="1" applyProtection="1">
      <alignment vertical="center"/>
    </xf>
    <xf numFmtId="0" fontId="37" fillId="6" borderId="0" xfId="2" applyFont="1" applyFill="1" applyBorder="1" applyAlignment="1" applyProtection="1">
      <alignment horizontal="center" vertical="center" wrapText="1"/>
    </xf>
    <xf numFmtId="0" fontId="37" fillId="6" borderId="0" xfId="2" applyFont="1" applyFill="1" applyAlignment="1" applyProtection="1">
      <alignment horizontal="left" vertical="center" wrapText="1"/>
    </xf>
    <xf numFmtId="0" fontId="18" fillId="22" borderId="78" xfId="0" applyFont="1" applyFill="1" applyBorder="1" applyAlignment="1" applyProtection="1">
      <alignment horizontal="center" vertical="center" wrapText="1"/>
    </xf>
    <xf numFmtId="0" fontId="18" fillId="22" borderId="79" xfId="0" applyFont="1" applyFill="1" applyBorder="1" applyAlignment="1" applyProtection="1">
      <alignment horizontal="center" vertical="center" wrapText="1"/>
    </xf>
    <xf numFmtId="0" fontId="18" fillId="22" borderId="138" xfId="0" applyFont="1" applyFill="1" applyBorder="1" applyAlignment="1" applyProtection="1">
      <alignment horizontal="center" vertical="center" wrapText="1"/>
    </xf>
    <xf numFmtId="0" fontId="0" fillId="24" borderId="86" xfId="0" applyFill="1" applyBorder="1" applyAlignment="1" applyProtection="1">
      <alignment horizontal="center" vertical="center" wrapText="1"/>
    </xf>
    <xf numFmtId="0" fontId="0" fillId="24" borderId="86" xfId="0" applyFill="1" applyBorder="1" applyAlignment="1" applyProtection="1">
      <alignment horizontal="center" vertical="center"/>
    </xf>
    <xf numFmtId="0" fontId="0" fillId="24" borderId="136" xfId="0" applyFill="1" applyBorder="1" applyAlignment="1" applyProtection="1">
      <alignment horizontal="center" vertical="center"/>
    </xf>
    <xf numFmtId="0" fontId="0" fillId="24" borderId="130" xfId="0" applyFill="1" applyBorder="1" applyAlignment="1" applyProtection="1">
      <alignment horizontal="center" vertical="center" wrapText="1"/>
    </xf>
    <xf numFmtId="0" fontId="0" fillId="24" borderId="130" xfId="0" applyFill="1" applyBorder="1" applyAlignment="1" applyProtection="1">
      <alignment horizontal="center" vertical="center"/>
    </xf>
    <xf numFmtId="0" fontId="0" fillId="24" borderId="137" xfId="0" applyFill="1" applyBorder="1" applyAlignment="1" applyProtection="1">
      <alignment horizontal="center" vertical="center"/>
    </xf>
    <xf numFmtId="0" fontId="0" fillId="27" borderId="115" xfId="0" applyFill="1" applyBorder="1" applyAlignment="1" applyProtection="1">
      <alignment horizontal="center" vertical="center" wrapText="1"/>
    </xf>
    <xf numFmtId="0" fontId="0" fillId="27" borderId="115" xfId="0" applyFill="1" applyBorder="1" applyAlignment="1" applyProtection="1">
      <alignment horizontal="center" vertical="center"/>
    </xf>
    <xf numFmtId="0" fontId="0" fillId="27" borderId="135" xfId="0" applyFill="1" applyBorder="1" applyAlignment="1" applyProtection="1">
      <alignment horizontal="center" vertical="center"/>
    </xf>
    <xf numFmtId="0" fontId="0" fillId="27" borderId="86" xfId="0" applyFill="1" applyBorder="1" applyAlignment="1" applyProtection="1">
      <alignment horizontal="center" vertical="center" wrapText="1"/>
    </xf>
    <xf numFmtId="0" fontId="0" fillId="27" borderId="86" xfId="0" applyFill="1" applyBorder="1" applyAlignment="1" applyProtection="1">
      <alignment horizontal="center" vertical="center"/>
    </xf>
    <xf numFmtId="0" fontId="0" fillId="27" borderId="136" xfId="0" applyFill="1" applyBorder="1" applyAlignment="1" applyProtection="1">
      <alignment horizontal="center" vertical="center"/>
    </xf>
    <xf numFmtId="0" fontId="25" fillId="18" borderId="16" xfId="2" applyFont="1" applyFill="1" applyBorder="1" applyAlignment="1" applyProtection="1">
      <alignment horizontal="center" vertical="center"/>
    </xf>
    <xf numFmtId="0" fontId="25" fillId="18" borderId="7" xfId="2" applyFont="1" applyFill="1" applyBorder="1" applyAlignment="1" applyProtection="1">
      <alignment horizontal="center" vertical="center"/>
    </xf>
    <xf numFmtId="0" fontId="25" fillId="18" borderId="8" xfId="2" applyFont="1" applyFill="1" applyBorder="1" applyAlignment="1" applyProtection="1">
      <alignment horizontal="center" vertical="center"/>
    </xf>
    <xf numFmtId="0" fontId="0" fillId="12" borderId="115" xfId="2" applyFont="1" applyFill="1" applyBorder="1" applyAlignment="1" applyProtection="1">
      <alignment vertical="center" textRotation="255" wrapText="1"/>
    </xf>
    <xf numFmtId="0" fontId="0" fillId="12" borderId="115" xfId="0" applyFill="1" applyBorder="1" applyAlignment="1" applyProtection="1">
      <alignment vertical="center" textRotation="255" wrapText="1"/>
    </xf>
    <xf numFmtId="0" fontId="0" fillId="12" borderId="135" xfId="0" applyFill="1" applyBorder="1" applyAlignment="1" applyProtection="1">
      <alignment vertical="center" textRotation="255" wrapText="1"/>
    </xf>
    <xf numFmtId="0" fontId="0" fillId="12" borderId="86" xfId="2" applyFont="1" applyFill="1" applyBorder="1" applyAlignment="1" applyProtection="1">
      <alignment vertical="center" textRotation="255" wrapText="1"/>
    </xf>
    <xf numFmtId="0" fontId="0" fillId="12" borderId="86" xfId="0" applyFill="1" applyBorder="1" applyAlignment="1" applyProtection="1">
      <alignment vertical="center" textRotation="255" wrapText="1"/>
    </xf>
    <xf numFmtId="0" fontId="0" fillId="12" borderId="136" xfId="0" applyFill="1" applyBorder="1" applyAlignment="1" applyProtection="1">
      <alignment vertical="center" textRotation="255" wrapText="1"/>
    </xf>
    <xf numFmtId="0" fontId="0" fillId="12" borderId="130" xfId="2" applyFont="1" applyFill="1" applyBorder="1" applyAlignment="1" applyProtection="1">
      <alignment vertical="center" textRotation="255" wrapText="1"/>
    </xf>
    <xf numFmtId="0" fontId="0" fillId="12" borderId="130" xfId="0" applyFill="1" applyBorder="1" applyAlignment="1" applyProtection="1">
      <alignment vertical="center" textRotation="255" wrapText="1"/>
    </xf>
    <xf numFmtId="0" fontId="0" fillId="12" borderId="137" xfId="0" applyFill="1" applyBorder="1" applyAlignment="1" applyProtection="1">
      <alignment vertical="center" textRotation="255" wrapText="1"/>
    </xf>
    <xf numFmtId="0" fontId="0" fillId="19" borderId="59" xfId="0" applyFont="1" applyFill="1" applyBorder="1" applyAlignment="1" applyProtection="1">
      <alignment horizontal="center" vertical="center" textRotation="255" wrapText="1"/>
    </xf>
    <xf numFmtId="0" fontId="0" fillId="19" borderId="59" xfId="0" applyFill="1" applyBorder="1" applyAlignment="1" applyProtection="1">
      <alignment horizontal="center" vertical="center" textRotation="255" wrapText="1"/>
    </xf>
    <xf numFmtId="0" fontId="0" fillId="19" borderId="52" xfId="0" applyFill="1" applyBorder="1" applyAlignment="1" applyProtection="1">
      <alignment horizontal="center" vertical="center" textRotation="255" wrapText="1"/>
    </xf>
    <xf numFmtId="0" fontId="0" fillId="19" borderId="86" xfId="0" applyFont="1" applyFill="1" applyBorder="1" applyAlignment="1" applyProtection="1">
      <alignment horizontal="center" vertical="center" textRotation="255" wrapText="1"/>
    </xf>
    <xf numFmtId="0" fontId="0" fillId="19" borderId="86" xfId="0" applyFill="1" applyBorder="1" applyAlignment="1" applyProtection="1">
      <alignment horizontal="center" vertical="center" textRotation="255" wrapText="1"/>
    </xf>
    <xf numFmtId="0" fontId="0" fillId="19" borderId="136" xfId="0" applyFill="1" applyBorder="1" applyAlignment="1" applyProtection="1">
      <alignment horizontal="center" vertical="center" textRotation="255" wrapText="1"/>
    </xf>
    <xf numFmtId="0" fontId="13" fillId="19" borderId="86" xfId="0" applyFont="1" applyFill="1" applyBorder="1" applyAlignment="1" applyProtection="1">
      <alignment horizontal="center" vertical="center" wrapText="1"/>
    </xf>
    <xf numFmtId="0" fontId="0" fillId="19" borderId="86" xfId="0" applyFill="1" applyBorder="1" applyAlignment="1" applyProtection="1">
      <alignment horizontal="center" vertical="center" wrapText="1"/>
    </xf>
    <xf numFmtId="0" fontId="0" fillId="19" borderId="60" xfId="0" applyFill="1" applyBorder="1" applyAlignment="1" applyProtection="1">
      <alignment horizontal="center" vertical="center" wrapText="1"/>
    </xf>
    <xf numFmtId="0" fontId="0" fillId="19" borderId="78" xfId="0" applyFill="1" applyBorder="1" applyAlignment="1" applyProtection="1">
      <alignment horizontal="center" vertical="center" textRotation="255" wrapText="1"/>
    </xf>
    <xf numFmtId="0" fontId="0" fillId="0" borderId="79" xfId="0" applyBorder="1" applyAlignment="1" applyProtection="1">
      <alignment horizontal="center" vertical="center" textRotation="255" wrapText="1"/>
    </xf>
    <xf numFmtId="0" fontId="0" fillId="0" borderId="138" xfId="0" applyBorder="1" applyAlignment="1" applyProtection="1">
      <alignment horizontal="center" vertical="center" textRotation="255" wrapText="1"/>
    </xf>
    <xf numFmtId="0" fontId="0" fillId="19" borderId="131" xfId="0" applyFill="1" applyBorder="1" applyAlignment="1" applyProtection="1">
      <alignment horizontal="center" vertical="center" wrapText="1"/>
    </xf>
    <xf numFmtId="0" fontId="0" fillId="0" borderId="132" xfId="0" applyBorder="1" applyAlignment="1" applyProtection="1">
      <alignment horizontal="center" vertical="center" wrapText="1"/>
    </xf>
    <xf numFmtId="0" fontId="0" fillId="0" borderId="139" xfId="0" applyBorder="1" applyAlignment="1" applyProtection="1">
      <alignment horizontal="center" vertical="center" wrapText="1"/>
    </xf>
    <xf numFmtId="0" fontId="7" fillId="20" borderId="116" xfId="2" applyFont="1" applyFill="1" applyBorder="1" applyAlignment="1" applyProtection="1">
      <alignment horizontal="center" vertical="center" wrapText="1"/>
    </xf>
    <xf numFmtId="0" fontId="7" fillId="20" borderId="117" xfId="2" applyFont="1" applyFill="1" applyBorder="1" applyAlignment="1" applyProtection="1">
      <alignment horizontal="center" vertical="center" wrapText="1"/>
    </xf>
    <xf numFmtId="0" fontId="7" fillId="20" borderId="119" xfId="2" applyFont="1" applyFill="1" applyBorder="1" applyAlignment="1" applyProtection="1">
      <alignment horizontal="center" vertical="center" wrapText="1"/>
    </xf>
    <xf numFmtId="0" fontId="18" fillId="23" borderId="37" xfId="0" applyFont="1" applyFill="1" applyBorder="1" applyAlignment="1" applyProtection="1">
      <alignment horizontal="center" vertical="center"/>
    </xf>
    <xf numFmtId="0" fontId="18" fillId="0" borderId="2" xfId="0" applyFont="1" applyBorder="1" applyAlignment="1" applyProtection="1">
      <alignment horizontal="center" vertical="center"/>
    </xf>
    <xf numFmtId="0" fontId="18" fillId="0" borderId="59" xfId="0" applyFont="1" applyBorder="1" applyAlignment="1" applyProtection="1">
      <alignment horizontal="center" vertical="center"/>
    </xf>
    <xf numFmtId="0" fontId="18" fillId="24" borderId="60" xfId="0" applyFont="1" applyFill="1" applyBorder="1" applyAlignment="1" applyProtection="1">
      <alignment horizontal="center" vertical="center"/>
    </xf>
    <xf numFmtId="0" fontId="18" fillId="0" borderId="24" xfId="0" applyFont="1" applyBorder="1" applyAlignment="1" applyProtection="1">
      <alignment horizontal="center" vertical="center"/>
    </xf>
    <xf numFmtId="0" fontId="18" fillId="23" borderId="9" xfId="0" applyFont="1" applyFill="1" applyBorder="1" applyAlignment="1" applyProtection="1">
      <alignment horizontal="center" vertical="center"/>
    </xf>
    <xf numFmtId="0" fontId="0" fillId="0" borderId="10" xfId="0" applyBorder="1" applyAlignment="1" applyProtection="1">
      <alignment horizontal="center" vertical="center"/>
    </xf>
    <xf numFmtId="0" fontId="0" fillId="0" borderId="53" xfId="0" applyBorder="1" applyAlignment="1" applyProtection="1">
      <alignment horizontal="center" vertical="center"/>
    </xf>
    <xf numFmtId="0" fontId="0" fillId="0" borderId="1" xfId="0" applyBorder="1" applyAlignment="1" applyProtection="1">
      <alignment horizontal="center" vertical="center"/>
    </xf>
    <xf numFmtId="0" fontId="0" fillId="0" borderId="23" xfId="0" applyBorder="1" applyAlignment="1" applyProtection="1">
      <alignment horizontal="center" vertical="center"/>
    </xf>
    <xf numFmtId="0" fontId="0" fillId="0" borderId="51" xfId="0" applyBorder="1" applyAlignment="1" applyProtection="1">
      <alignment horizontal="center" vertical="center"/>
    </xf>
    <xf numFmtId="0" fontId="18" fillId="24" borderId="31" xfId="0" applyFont="1" applyFill="1" applyBorder="1" applyAlignment="1" applyProtection="1">
      <alignment horizontal="center" vertical="center"/>
    </xf>
    <xf numFmtId="0" fontId="0" fillId="0" borderId="36" xfId="0" applyBorder="1" applyAlignment="1" applyProtection="1">
      <alignment horizontal="center" vertical="center"/>
    </xf>
    <xf numFmtId="0" fontId="0" fillId="0" borderId="61" xfId="0" applyBorder="1" applyAlignment="1" applyProtection="1">
      <alignment horizontal="center" vertical="center"/>
    </xf>
    <xf numFmtId="0" fontId="0" fillId="0" borderId="99" xfId="0" applyBorder="1" applyAlignment="1" applyProtection="1">
      <alignment horizontal="center" vertical="center"/>
    </xf>
    <xf numFmtId="0" fontId="18" fillId="0" borderId="9" xfId="0" applyFont="1" applyFill="1" applyBorder="1" applyAlignment="1" applyProtection="1">
      <alignment horizontal="center" vertical="center"/>
    </xf>
    <xf numFmtId="0" fontId="18" fillId="0" borderId="10" xfId="0" applyFont="1" applyFill="1" applyBorder="1" applyAlignment="1" applyProtection="1">
      <alignment horizontal="center" vertical="center"/>
    </xf>
    <xf numFmtId="0" fontId="18" fillId="0" borderId="1" xfId="0" applyFont="1" applyFill="1" applyBorder="1" applyAlignment="1" applyProtection="1">
      <alignment horizontal="center" vertical="center"/>
    </xf>
    <xf numFmtId="0" fontId="18" fillId="0" borderId="23" xfId="0" applyFont="1" applyFill="1" applyBorder="1" applyAlignment="1" applyProtection="1">
      <alignment horizontal="center" vertical="center"/>
    </xf>
    <xf numFmtId="0" fontId="0" fillId="4" borderId="31" xfId="2" applyFont="1" applyFill="1" applyBorder="1" applyAlignment="1" applyProtection="1">
      <alignment horizontal="center" vertical="center" wrapText="1"/>
    </xf>
    <xf numFmtId="0" fontId="7" fillId="4" borderId="29" xfId="2" applyFont="1" applyFill="1" applyBorder="1" applyAlignment="1" applyProtection="1">
      <alignment horizontal="center" vertical="center" wrapText="1"/>
    </xf>
    <xf numFmtId="0" fontId="7" fillId="4" borderId="30" xfId="2" applyFont="1" applyFill="1" applyBorder="1" applyAlignment="1" applyProtection="1">
      <alignment horizontal="center" vertical="center" wrapText="1"/>
    </xf>
    <xf numFmtId="0" fontId="7" fillId="3" borderId="31" xfId="2" applyFont="1" applyFill="1" applyBorder="1" applyAlignment="1" applyProtection="1">
      <alignment horizontal="center" vertical="center" wrapText="1"/>
    </xf>
    <xf numFmtId="0" fontId="7" fillId="3" borderId="10" xfId="2" applyFont="1" applyFill="1" applyBorder="1" applyAlignment="1" applyProtection="1">
      <alignment horizontal="center" vertical="center" wrapText="1"/>
    </xf>
    <xf numFmtId="0" fontId="7" fillId="3" borderId="53" xfId="2" applyFont="1" applyFill="1" applyBorder="1" applyAlignment="1" applyProtection="1">
      <alignment horizontal="center" vertical="center" wrapText="1"/>
    </xf>
    <xf numFmtId="0" fontId="7" fillId="3" borderId="61" xfId="2" applyFont="1" applyFill="1" applyBorder="1" applyAlignment="1" applyProtection="1">
      <alignment horizontal="center" vertical="center" wrapText="1"/>
    </xf>
    <xf numFmtId="0" fontId="7" fillId="3" borderId="23" xfId="2" applyFont="1" applyFill="1" applyBorder="1" applyAlignment="1" applyProtection="1">
      <alignment horizontal="center" vertical="center" wrapText="1"/>
    </xf>
    <xf numFmtId="0" fontId="7" fillId="3" borderId="51" xfId="2" applyFont="1" applyFill="1" applyBorder="1" applyAlignment="1" applyProtection="1">
      <alignment horizontal="center" vertical="center" wrapText="1"/>
    </xf>
    <xf numFmtId="0" fontId="7" fillId="3" borderId="78" xfId="2" applyFont="1" applyFill="1" applyBorder="1" applyAlignment="1" applyProtection="1">
      <alignment horizontal="center" vertical="center" wrapText="1"/>
    </xf>
    <xf numFmtId="0" fontId="7" fillId="3" borderId="79" xfId="2" applyFont="1" applyFill="1" applyBorder="1" applyAlignment="1" applyProtection="1">
      <alignment horizontal="center" vertical="center" wrapText="1"/>
    </xf>
    <xf numFmtId="0" fontId="7" fillId="3" borderId="138" xfId="2" applyFont="1" applyFill="1" applyBorder="1" applyAlignment="1" applyProtection="1">
      <alignment horizontal="center" vertical="center" wrapText="1"/>
    </xf>
    <xf numFmtId="0" fontId="7" fillId="3" borderId="60" xfId="2" applyFont="1" applyFill="1" applyBorder="1" applyAlignment="1" applyProtection="1">
      <alignment horizontal="center" vertical="center"/>
    </xf>
    <xf numFmtId="0" fontId="7" fillId="3" borderId="2" xfId="2" applyFont="1" applyFill="1" applyBorder="1" applyAlignment="1" applyProtection="1">
      <alignment horizontal="center" vertical="center"/>
    </xf>
    <xf numFmtId="0" fontId="7" fillId="3" borderId="59" xfId="2" applyFont="1" applyFill="1" applyBorder="1" applyAlignment="1" applyProtection="1">
      <alignment horizontal="center" vertical="center"/>
    </xf>
    <xf numFmtId="0" fontId="18" fillId="24" borderId="86" xfId="0" applyFont="1" applyFill="1" applyBorder="1" applyAlignment="1" applyProtection="1">
      <alignment horizontal="center" vertical="center"/>
    </xf>
    <xf numFmtId="0" fontId="18" fillId="0" borderId="86" xfId="0" applyFont="1" applyBorder="1" applyAlignment="1" applyProtection="1">
      <alignment horizontal="center" vertical="center"/>
    </xf>
    <xf numFmtId="0" fontId="18" fillId="0" borderId="60" xfId="0" applyFont="1" applyBorder="1" applyAlignment="1" applyProtection="1">
      <alignment horizontal="center" vertical="center"/>
    </xf>
    <xf numFmtId="0" fontId="0" fillId="25" borderId="9" xfId="0" applyFill="1" applyBorder="1" applyAlignment="1" applyProtection="1">
      <alignment horizontal="center" vertical="center" wrapText="1"/>
    </xf>
    <xf numFmtId="0" fontId="0" fillId="25" borderId="10" xfId="0" applyFill="1" applyBorder="1" applyAlignment="1" applyProtection="1">
      <alignment horizontal="center" vertical="center" wrapText="1"/>
    </xf>
    <xf numFmtId="0" fontId="0" fillId="25" borderId="53" xfId="0" applyFill="1" applyBorder="1" applyAlignment="1" applyProtection="1">
      <alignment horizontal="center" vertical="center" wrapText="1"/>
    </xf>
    <xf numFmtId="0" fontId="0" fillId="25" borderId="1" xfId="0" applyFill="1" applyBorder="1" applyAlignment="1" applyProtection="1">
      <alignment horizontal="center" vertical="center" wrapText="1"/>
    </xf>
    <xf numFmtId="0" fontId="0" fillId="25" borderId="23" xfId="0" applyFill="1" applyBorder="1" applyAlignment="1" applyProtection="1">
      <alignment horizontal="center" vertical="center" wrapText="1"/>
    </xf>
    <xf numFmtId="0" fontId="0" fillId="25" borderId="51" xfId="0" applyFill="1" applyBorder="1" applyAlignment="1" applyProtection="1">
      <alignment horizontal="center" vertical="center" wrapText="1"/>
    </xf>
    <xf numFmtId="0" fontId="0" fillId="26" borderId="31" xfId="2" applyFont="1" applyFill="1" applyBorder="1" applyAlignment="1" applyProtection="1">
      <alignment horizontal="center" vertical="center"/>
    </xf>
    <xf numFmtId="0" fontId="7" fillId="26" borderId="10" xfId="2" applyFill="1" applyBorder="1" applyAlignment="1" applyProtection="1">
      <alignment horizontal="center" vertical="center"/>
    </xf>
    <xf numFmtId="0" fontId="7" fillId="26" borderId="53" xfId="2" applyFill="1" applyBorder="1" applyAlignment="1" applyProtection="1">
      <alignment horizontal="center" vertical="center"/>
    </xf>
    <xf numFmtId="0" fontId="7" fillId="26" borderId="61" xfId="2" applyFill="1" applyBorder="1" applyAlignment="1" applyProtection="1">
      <alignment horizontal="center" vertical="center"/>
    </xf>
    <xf numFmtId="0" fontId="7" fillId="26" borderId="23" xfId="2" applyFill="1" applyBorder="1" applyAlignment="1" applyProtection="1">
      <alignment horizontal="center" vertical="center"/>
    </xf>
    <xf numFmtId="0" fontId="7" fillId="26" borderId="51" xfId="2" applyFill="1" applyBorder="1" applyAlignment="1" applyProtection="1">
      <alignment horizontal="center" vertical="center"/>
    </xf>
    <xf numFmtId="0" fontId="12" fillId="22" borderId="10" xfId="2" applyFont="1" applyFill="1" applyBorder="1" applyAlignment="1" applyProtection="1">
      <alignment horizontal="center" vertical="center"/>
    </xf>
    <xf numFmtId="0" fontId="0" fillId="0" borderId="23" xfId="0" applyBorder="1" applyAlignment="1" applyProtection="1">
      <alignment vertical="center"/>
    </xf>
    <xf numFmtId="0" fontId="0" fillId="0" borderId="51" xfId="0" applyBorder="1" applyAlignment="1" applyProtection="1">
      <alignment vertical="center"/>
    </xf>
    <xf numFmtId="0" fontId="12" fillId="22" borderId="31" xfId="2" applyFont="1" applyFill="1" applyBorder="1" applyAlignment="1" applyProtection="1">
      <alignment horizontal="center" vertical="center"/>
    </xf>
    <xf numFmtId="0" fontId="0" fillId="0" borderId="61" xfId="0" applyBorder="1" applyAlignment="1" applyProtection="1">
      <alignment vertical="center"/>
    </xf>
    <xf numFmtId="0" fontId="0" fillId="22" borderId="78" xfId="0" applyFill="1" applyBorder="1" applyAlignment="1" applyProtection="1">
      <alignment vertical="center" wrapText="1"/>
    </xf>
    <xf numFmtId="0" fontId="0" fillId="22" borderId="79" xfId="0" applyFill="1" applyBorder="1" applyAlignment="1" applyProtection="1">
      <alignment vertical="center"/>
    </xf>
    <xf numFmtId="0" fontId="0" fillId="22" borderId="138" xfId="0" applyFill="1" applyBorder="1" applyAlignment="1" applyProtection="1">
      <alignment vertical="center"/>
    </xf>
    <xf numFmtId="0" fontId="0" fillId="0" borderId="86" xfId="0" applyBorder="1" applyAlignment="1" applyProtection="1">
      <alignment horizontal="center" vertical="center" wrapText="1"/>
    </xf>
    <xf numFmtId="0" fontId="0" fillId="0" borderId="136" xfId="0" applyBorder="1" applyAlignment="1" applyProtection="1">
      <alignment horizontal="center" vertical="center" wrapText="1"/>
    </xf>
    <xf numFmtId="0" fontId="7" fillId="21" borderId="31" xfId="2" applyFont="1" applyFill="1" applyBorder="1" applyAlignment="1" applyProtection="1">
      <alignment horizontal="center" vertical="center"/>
    </xf>
    <xf numFmtId="0" fontId="7" fillId="21" borderId="53" xfId="2" applyFont="1" applyFill="1" applyBorder="1" applyAlignment="1" applyProtection="1">
      <alignment horizontal="center" vertical="center"/>
    </xf>
    <xf numFmtId="0" fontId="7" fillId="21" borderId="61" xfId="2" applyFont="1" applyFill="1" applyBorder="1" applyAlignment="1" applyProtection="1">
      <alignment horizontal="center" vertical="center"/>
    </xf>
    <xf numFmtId="0" fontId="7" fillId="21" borderId="51" xfId="2" applyFont="1" applyFill="1" applyBorder="1" applyAlignment="1" applyProtection="1">
      <alignment horizontal="center" vertical="center"/>
    </xf>
    <xf numFmtId="0" fontId="7" fillId="21" borderId="78" xfId="2" applyFont="1" applyFill="1" applyBorder="1" applyAlignment="1" applyProtection="1">
      <alignment horizontal="center" vertical="center"/>
    </xf>
    <xf numFmtId="0" fontId="7" fillId="21" borderId="83" xfId="2" applyFont="1" applyFill="1" applyBorder="1" applyAlignment="1" applyProtection="1">
      <alignment horizontal="center" vertical="center"/>
    </xf>
    <xf numFmtId="0" fontId="7" fillId="21" borderId="78" xfId="2" applyFont="1" applyFill="1" applyBorder="1" applyAlignment="1" applyProtection="1">
      <alignment horizontal="center" vertical="center" wrapText="1"/>
    </xf>
    <xf numFmtId="0" fontId="7" fillId="21" borderId="83" xfId="2" applyFont="1" applyFill="1" applyBorder="1" applyAlignment="1" applyProtection="1">
      <alignment horizontal="center" vertical="center" wrapText="1"/>
    </xf>
    <xf numFmtId="0" fontId="12" fillId="22" borderId="31" xfId="2" applyFont="1" applyFill="1" applyBorder="1" applyAlignment="1" applyProtection="1">
      <alignment horizontal="center" vertical="center" shrinkToFit="1"/>
    </xf>
    <xf numFmtId="0" fontId="0" fillId="22" borderId="10" xfId="0" applyFill="1" applyBorder="1" applyAlignment="1" applyProtection="1">
      <alignment vertical="center"/>
    </xf>
    <xf numFmtId="0" fontId="0" fillId="22" borderId="53" xfId="0" applyFill="1" applyBorder="1" applyAlignment="1" applyProtection="1">
      <alignment vertical="center"/>
    </xf>
    <xf numFmtId="0" fontId="0" fillId="22" borderId="61" xfId="0" applyFill="1" applyBorder="1" applyAlignment="1" applyProtection="1">
      <alignment vertical="center"/>
    </xf>
    <xf numFmtId="0" fontId="0" fillId="22" borderId="23" xfId="0" applyFill="1" applyBorder="1" applyAlignment="1" applyProtection="1">
      <alignment vertical="center"/>
    </xf>
    <xf numFmtId="0" fontId="0" fillId="22" borderId="51" xfId="0" applyFill="1" applyBorder="1" applyAlignment="1" applyProtection="1">
      <alignment vertical="center"/>
    </xf>
    <xf numFmtId="0" fontId="0" fillId="23" borderId="86" xfId="0" applyFill="1" applyBorder="1" applyAlignment="1" applyProtection="1">
      <alignment horizontal="center" vertical="center" wrapText="1"/>
    </xf>
    <xf numFmtId="0" fontId="0" fillId="23" borderId="115" xfId="0" applyFill="1" applyBorder="1" applyAlignment="1" applyProtection="1">
      <alignment horizontal="center" vertical="center" wrapText="1"/>
    </xf>
    <xf numFmtId="0" fontId="0" fillId="0" borderId="115" xfId="0" applyBorder="1" applyAlignment="1" applyProtection="1">
      <alignment horizontal="center" vertical="center" wrapText="1"/>
    </xf>
    <xf numFmtId="0" fontId="0" fillId="0" borderId="135" xfId="0" applyBorder="1" applyAlignment="1" applyProtection="1">
      <alignment horizontal="center" vertical="center" wrapText="1"/>
    </xf>
    <xf numFmtId="0" fontId="0" fillId="22" borderId="131" xfId="0" applyFill="1" applyBorder="1" applyAlignment="1" applyProtection="1">
      <alignment horizontal="center" vertical="center" wrapText="1"/>
    </xf>
    <xf numFmtId="0" fontId="0" fillId="22" borderId="132" xfId="0" applyFill="1" applyBorder="1" applyAlignment="1" applyProtection="1">
      <alignment horizontal="center" vertical="center"/>
    </xf>
    <xf numFmtId="0" fontId="0" fillId="22" borderId="139" xfId="0" applyFill="1" applyBorder="1" applyAlignment="1" applyProtection="1">
      <alignment horizontal="center" vertical="center"/>
    </xf>
    <xf numFmtId="0" fontId="18" fillId="23" borderId="115" xfId="0" applyFont="1" applyFill="1" applyBorder="1" applyAlignment="1" applyProtection="1">
      <alignment horizontal="center" vertical="center"/>
    </xf>
    <xf numFmtId="0" fontId="18" fillId="0" borderId="115" xfId="0" applyFont="1" applyBorder="1" applyAlignment="1" applyProtection="1">
      <alignment horizontal="center" vertical="center"/>
    </xf>
    <xf numFmtId="0" fontId="13" fillId="28" borderId="86" xfId="0" applyFont="1" applyFill="1" applyBorder="1" applyAlignment="1" applyProtection="1">
      <alignment horizontal="center" vertical="center" textRotation="255" wrapText="1"/>
    </xf>
    <xf numFmtId="0" fontId="0" fillId="28" borderId="86" xfId="0" applyFill="1" applyBorder="1" applyAlignment="1" applyProtection="1">
      <alignment horizontal="center" vertical="center" textRotation="255" wrapText="1"/>
    </xf>
    <xf numFmtId="0" fontId="0" fillId="28" borderId="136" xfId="0" applyFill="1" applyBorder="1" applyAlignment="1" applyProtection="1">
      <alignment horizontal="center" vertical="center" textRotation="255" wrapText="1"/>
    </xf>
    <xf numFmtId="0" fontId="13" fillId="28" borderId="60" xfId="0" applyFont="1" applyFill="1" applyBorder="1" applyAlignment="1" applyProtection="1">
      <alignment horizontal="center" vertical="center" textRotation="255" wrapText="1"/>
    </xf>
    <xf numFmtId="0" fontId="0" fillId="28" borderId="60" xfId="0" applyFill="1" applyBorder="1" applyAlignment="1" applyProtection="1">
      <alignment horizontal="center" vertical="center" textRotation="255" wrapText="1"/>
    </xf>
    <xf numFmtId="0" fontId="0" fillId="28" borderId="74" xfId="0" applyFill="1" applyBorder="1" applyAlignment="1" applyProtection="1">
      <alignment horizontal="center" vertical="center" textRotation="255" wrapText="1"/>
    </xf>
    <xf numFmtId="0" fontId="7" fillId="3" borderId="46" xfId="2" applyFont="1" applyFill="1" applyBorder="1" applyAlignment="1" applyProtection="1">
      <alignment horizontal="center" vertical="center" wrapText="1"/>
    </xf>
    <xf numFmtId="0" fontId="7" fillId="3" borderId="46" xfId="2" applyFill="1" applyBorder="1" applyAlignment="1" applyProtection="1">
      <alignment horizontal="center" vertical="center" wrapText="1"/>
    </xf>
    <xf numFmtId="0" fontId="7" fillId="3" borderId="32" xfId="2"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0" fillId="20" borderId="78" xfId="2" applyFont="1" applyFill="1" applyBorder="1" applyAlignment="1" applyProtection="1">
      <alignment horizontal="center" vertical="center" wrapText="1"/>
    </xf>
    <xf numFmtId="0" fontId="0" fillId="20" borderId="79" xfId="2" applyFont="1" applyFill="1" applyBorder="1" applyAlignment="1" applyProtection="1">
      <alignment horizontal="center" vertical="center" wrapText="1"/>
    </xf>
    <xf numFmtId="0" fontId="0" fillId="20" borderId="138" xfId="2" applyFont="1" applyFill="1" applyBorder="1" applyAlignment="1" applyProtection="1">
      <alignment horizontal="center" vertical="center" wrapText="1"/>
    </xf>
    <xf numFmtId="0" fontId="7" fillId="20" borderId="78" xfId="2" applyFont="1" applyFill="1" applyBorder="1" applyAlignment="1" applyProtection="1">
      <alignment horizontal="center" vertical="center" wrapText="1"/>
    </xf>
    <xf numFmtId="0" fontId="7" fillId="20" borderId="79" xfId="2" applyFont="1" applyFill="1" applyBorder="1" applyAlignment="1" applyProtection="1">
      <alignment horizontal="center" vertical="center" wrapText="1"/>
    </xf>
    <xf numFmtId="0" fontId="7" fillId="20" borderId="138" xfId="2" applyFont="1" applyFill="1" applyBorder="1" applyAlignment="1" applyProtection="1">
      <alignment horizontal="center" vertical="center" wrapText="1"/>
    </xf>
    <xf numFmtId="0" fontId="0" fillId="3" borderId="60" xfId="2" applyFont="1" applyFill="1" applyBorder="1" applyAlignment="1" applyProtection="1">
      <alignment horizontal="center" vertical="center"/>
    </xf>
    <xf numFmtId="0" fontId="7" fillId="21" borderId="10" xfId="2" applyFont="1" applyFill="1" applyBorder="1" applyAlignment="1" applyProtection="1">
      <alignment horizontal="center" vertical="center"/>
    </xf>
    <xf numFmtId="0" fontId="7" fillId="21" borderId="23" xfId="2" applyFont="1" applyFill="1" applyBorder="1" applyAlignment="1" applyProtection="1">
      <alignment horizontal="center" vertical="center"/>
    </xf>
    <xf numFmtId="6" fontId="7" fillId="21" borderId="86" xfId="4" applyFont="1" applyFill="1" applyBorder="1" applyAlignment="1" applyProtection="1">
      <alignment horizontal="center" vertical="center"/>
    </xf>
    <xf numFmtId="0" fontId="0" fillId="3" borderId="61" xfId="2" applyFont="1" applyFill="1" applyBorder="1" applyAlignment="1" applyProtection="1">
      <alignment horizontal="center" vertical="center" wrapText="1"/>
    </xf>
    <xf numFmtId="0" fontId="0" fillId="32" borderId="116" xfId="2" applyFont="1" applyFill="1" applyBorder="1" applyAlignment="1" applyProtection="1">
      <alignment horizontal="center" vertical="center" wrapText="1"/>
    </xf>
    <xf numFmtId="0" fontId="7" fillId="32" borderId="117" xfId="2" applyFont="1" applyFill="1" applyBorder="1" applyAlignment="1" applyProtection="1">
      <alignment horizontal="center" vertical="center" wrapText="1"/>
    </xf>
    <xf numFmtId="0" fontId="7" fillId="32" borderId="119" xfId="2" applyFont="1" applyFill="1" applyBorder="1" applyAlignment="1" applyProtection="1">
      <alignment horizontal="center" vertical="center" wrapText="1"/>
    </xf>
    <xf numFmtId="0" fontId="0" fillId="33" borderId="78" xfId="2" applyFont="1" applyFill="1" applyBorder="1" applyAlignment="1" applyProtection="1">
      <alignment horizontal="center" vertical="center" wrapText="1"/>
    </xf>
    <xf numFmtId="0" fontId="7" fillId="33" borderId="79" xfId="2" applyFont="1" applyFill="1" applyBorder="1" applyAlignment="1" applyProtection="1">
      <alignment horizontal="center" vertical="center" wrapText="1"/>
    </xf>
    <xf numFmtId="0" fontId="7" fillId="33" borderId="138" xfId="2" applyFont="1" applyFill="1" applyBorder="1" applyAlignment="1" applyProtection="1">
      <alignment horizontal="center" vertical="center" wrapText="1"/>
    </xf>
    <xf numFmtId="0" fontId="15" fillId="0" borderId="78" xfId="0" applyFont="1" applyFill="1" applyBorder="1" applyAlignment="1" applyProtection="1">
      <alignment horizontal="center" vertical="center" wrapText="1" shrinkToFit="1"/>
    </xf>
    <xf numFmtId="0" fontId="15" fillId="0" borderId="79" xfId="0" applyFont="1" applyFill="1" applyBorder="1" applyAlignment="1" applyProtection="1">
      <alignment horizontal="center" vertical="center" wrapText="1" shrinkToFit="1"/>
    </xf>
    <xf numFmtId="0" fontId="15" fillId="0" borderId="138" xfId="0" applyFont="1" applyFill="1" applyBorder="1" applyAlignment="1" applyProtection="1">
      <alignment horizontal="center" vertical="center" wrapText="1" shrinkToFit="1"/>
    </xf>
    <xf numFmtId="0" fontId="7" fillId="21" borderId="79" xfId="2" applyFont="1" applyFill="1" applyBorder="1" applyAlignment="1" applyProtection="1">
      <alignment horizontal="center" vertical="center" wrapText="1"/>
    </xf>
    <xf numFmtId="0" fontId="7" fillId="21" borderId="138" xfId="2" applyFont="1" applyFill="1" applyBorder="1" applyAlignment="1" applyProtection="1">
      <alignment horizontal="center" vertical="center" wrapText="1"/>
    </xf>
    <xf numFmtId="0" fontId="7" fillId="21" borderId="79" xfId="2" applyFont="1" applyFill="1" applyBorder="1" applyAlignment="1" applyProtection="1">
      <alignment horizontal="center" vertical="center"/>
    </xf>
    <xf numFmtId="0" fontId="7" fillId="21" borderId="138" xfId="2" applyFont="1" applyFill="1" applyBorder="1" applyAlignment="1" applyProtection="1">
      <alignment horizontal="center" vertical="center"/>
    </xf>
    <xf numFmtId="0" fontId="0" fillId="5" borderId="31" xfId="2" applyFont="1" applyFill="1" applyBorder="1" applyAlignment="1" applyProtection="1">
      <alignment horizontal="center" vertical="center" wrapText="1"/>
    </xf>
    <xf numFmtId="0" fontId="0" fillId="0" borderId="53" xfId="0" applyBorder="1" applyAlignment="1" applyProtection="1">
      <alignment horizontal="center" vertical="center" wrapText="1"/>
    </xf>
    <xf numFmtId="0" fontId="7" fillId="5" borderId="30" xfId="2" applyFont="1" applyFill="1" applyBorder="1" applyAlignment="1" applyProtection="1">
      <alignment horizontal="center" vertical="center" wrapText="1"/>
    </xf>
    <xf numFmtId="0" fontId="0" fillId="0" borderId="32" xfId="0" applyBorder="1" applyAlignment="1" applyProtection="1">
      <alignment horizontal="center" vertical="center" wrapText="1"/>
    </xf>
    <xf numFmtId="0" fontId="0" fillId="5" borderId="79" xfId="2" applyFont="1" applyFill="1" applyBorder="1" applyAlignment="1" applyProtection="1">
      <alignment horizontal="center" vertical="center" wrapText="1"/>
    </xf>
    <xf numFmtId="0" fontId="7" fillId="5" borderId="138" xfId="2" applyFont="1" applyFill="1" applyBorder="1" applyAlignment="1" applyProtection="1">
      <alignment horizontal="center" vertical="center" wrapText="1"/>
    </xf>
    <xf numFmtId="0" fontId="15" fillId="5" borderId="79" xfId="2" applyFont="1" applyFill="1" applyBorder="1" applyAlignment="1" applyProtection="1">
      <alignment horizontal="center" vertical="center" wrapText="1"/>
    </xf>
    <xf numFmtId="0" fontId="15" fillId="5" borderId="138" xfId="2" applyFont="1" applyFill="1" applyBorder="1" applyAlignment="1" applyProtection="1">
      <alignment horizontal="center" vertical="center" wrapText="1"/>
    </xf>
    <xf numFmtId="0" fontId="7" fillId="34" borderId="78" xfId="2" applyFont="1" applyFill="1" applyBorder="1" applyAlignment="1" applyProtection="1">
      <alignment horizontal="center" vertical="center" wrapText="1"/>
    </xf>
    <xf numFmtId="0" fontId="7" fillId="34" borderId="138" xfId="2" applyFont="1" applyFill="1" applyBorder="1" applyAlignment="1" applyProtection="1">
      <alignment horizontal="center" vertical="center" wrapText="1"/>
    </xf>
    <xf numFmtId="0" fontId="18" fillId="34" borderId="60" xfId="2" applyFont="1" applyFill="1" applyBorder="1" applyAlignment="1" applyProtection="1">
      <alignment horizontal="center" vertical="center" wrapText="1"/>
    </xf>
    <xf numFmtId="0" fontId="18" fillId="34" borderId="2" xfId="2" applyFont="1" applyFill="1" applyBorder="1" applyAlignment="1" applyProtection="1">
      <alignment horizontal="center" vertical="center" wrapText="1"/>
    </xf>
    <xf numFmtId="0" fontId="7" fillId="35" borderId="131" xfId="2" applyFont="1" applyFill="1" applyBorder="1" applyAlignment="1" applyProtection="1">
      <alignment horizontal="center" vertical="center" wrapText="1"/>
    </xf>
    <xf numFmtId="0" fontId="15" fillId="0" borderId="36" xfId="0" applyFont="1" applyFill="1" applyBorder="1" applyAlignment="1" applyProtection="1">
      <alignment horizontal="center" vertical="center" wrapText="1" shrinkToFit="1"/>
    </xf>
    <xf numFmtId="0" fontId="15" fillId="0" borderId="5" xfId="0" applyFont="1" applyFill="1" applyBorder="1" applyAlignment="1" applyProtection="1">
      <alignment horizontal="center" vertical="center" wrapText="1" shrinkToFit="1"/>
    </xf>
    <xf numFmtId="0" fontId="15" fillId="0" borderId="13" xfId="0" applyFont="1" applyFill="1" applyBorder="1" applyAlignment="1" applyProtection="1">
      <alignment horizontal="center" vertical="center" wrapText="1" shrinkToFit="1"/>
    </xf>
    <xf numFmtId="0" fontId="7" fillId="3" borderId="29" xfId="2" applyFont="1" applyFill="1" applyBorder="1" applyAlignment="1" applyProtection="1">
      <alignment horizontal="center" vertical="center" wrapText="1"/>
    </xf>
    <xf numFmtId="0" fontId="7" fillId="3" borderId="30" xfId="2" applyFont="1" applyFill="1" applyBorder="1" applyAlignment="1" applyProtection="1">
      <alignment horizontal="center" vertical="center" wrapText="1"/>
    </xf>
    <xf numFmtId="0" fontId="7" fillId="3" borderId="80" xfId="2" applyFont="1" applyFill="1" applyBorder="1" applyAlignment="1" applyProtection="1">
      <alignment horizontal="center" vertical="center" wrapText="1"/>
    </xf>
    <xf numFmtId="0" fontId="7" fillId="3" borderId="81" xfId="2" applyFont="1" applyFill="1" applyBorder="1" applyAlignment="1" applyProtection="1">
      <alignment horizontal="center" vertical="center" wrapText="1"/>
    </xf>
    <xf numFmtId="0" fontId="7" fillId="3" borderId="140" xfId="2" applyFont="1" applyFill="1" applyBorder="1" applyAlignment="1" applyProtection="1">
      <alignment horizontal="center" vertical="center" wrapText="1"/>
    </xf>
    <xf numFmtId="0" fontId="15" fillId="3" borderId="133" xfId="2" applyFont="1" applyFill="1" applyBorder="1" applyAlignment="1" applyProtection="1">
      <alignment horizontal="center" vertical="center" wrapText="1"/>
    </xf>
    <xf numFmtId="0" fontId="15" fillId="0" borderId="134" xfId="0" applyFont="1" applyBorder="1" applyAlignment="1" applyProtection="1">
      <alignment horizontal="center" vertical="center" wrapText="1"/>
    </xf>
    <xf numFmtId="0" fontId="15" fillId="0" borderId="141" xfId="0" applyFont="1" applyBorder="1" applyAlignment="1" applyProtection="1">
      <alignment horizontal="center" vertical="center" wrapText="1"/>
    </xf>
    <xf numFmtId="0" fontId="7" fillId="26" borderId="132" xfId="0" applyFont="1" applyFill="1" applyBorder="1" applyAlignment="1" applyProtection="1">
      <alignment horizontal="center" vertical="center" wrapText="1" shrinkToFit="1"/>
    </xf>
    <xf numFmtId="0" fontId="7" fillId="26" borderId="139" xfId="0" applyFont="1" applyFill="1" applyBorder="1" applyAlignment="1" applyProtection="1">
      <alignment horizontal="center" vertical="center" wrapText="1" shrinkToFit="1"/>
    </xf>
    <xf numFmtId="0" fontId="0" fillId="22" borderId="116" xfId="0" applyFill="1" applyBorder="1" applyAlignment="1" applyProtection="1">
      <alignment vertical="center"/>
    </xf>
    <xf numFmtId="0" fontId="0" fillId="0" borderId="117" xfId="0" applyBorder="1" applyAlignment="1" applyProtection="1">
      <alignment vertical="center"/>
    </xf>
    <xf numFmtId="0" fontId="0" fillId="0" borderId="119" xfId="0" applyBorder="1" applyAlignment="1" applyProtection="1">
      <alignment vertical="center"/>
    </xf>
    <xf numFmtId="0" fontId="0" fillId="22" borderId="78" xfId="0" applyFill="1" applyBorder="1" applyAlignment="1" applyProtection="1">
      <alignment vertical="center"/>
    </xf>
    <xf numFmtId="0" fontId="0" fillId="0" borderId="79" xfId="0" applyBorder="1" applyAlignment="1" applyProtection="1">
      <alignment vertical="center"/>
    </xf>
    <xf numFmtId="0" fontId="0" fillId="0" borderId="138" xfId="0" applyBorder="1" applyAlignment="1" applyProtection="1">
      <alignment vertical="center"/>
    </xf>
    <xf numFmtId="0" fontId="0" fillId="24" borderId="60" xfId="0" applyFill="1" applyBorder="1" applyAlignment="1" applyProtection="1">
      <alignment horizontal="center" vertical="center" wrapText="1"/>
    </xf>
    <xf numFmtId="0" fontId="0" fillId="0" borderId="60" xfId="0" applyBorder="1" applyAlignment="1" applyProtection="1">
      <alignment horizontal="center" vertical="center" wrapText="1"/>
    </xf>
    <xf numFmtId="0" fontId="0" fillId="0" borderId="74" xfId="0" applyBorder="1" applyAlignment="1" applyProtection="1">
      <alignment horizontal="center" vertical="center" wrapText="1"/>
    </xf>
    <xf numFmtId="0" fontId="0" fillId="25" borderId="117" xfId="0" applyFill="1" applyBorder="1" applyAlignment="1" applyProtection="1">
      <alignment horizontal="center" vertical="center" wrapText="1"/>
    </xf>
    <xf numFmtId="0" fontId="0" fillId="25" borderId="119" xfId="0" applyFill="1" applyBorder="1" applyAlignment="1" applyProtection="1">
      <alignment horizontal="center" vertical="center" wrapText="1"/>
    </xf>
    <xf numFmtId="0" fontId="0" fillId="25" borderId="79" xfId="0" applyFill="1" applyBorder="1" applyAlignment="1" applyProtection="1">
      <alignment horizontal="center" vertical="center" wrapText="1"/>
    </xf>
    <xf numFmtId="0" fontId="0" fillId="25" borderId="138" xfId="0" applyFill="1" applyBorder="1" applyAlignment="1" applyProtection="1">
      <alignment horizontal="center" vertical="center" wrapText="1"/>
    </xf>
    <xf numFmtId="0" fontId="7" fillId="29" borderId="79" xfId="0" applyFont="1" applyFill="1" applyBorder="1" applyAlignment="1" applyProtection="1">
      <alignment horizontal="center" vertical="center" wrapText="1" shrinkToFit="1"/>
    </xf>
    <xf numFmtId="0" fontId="7" fillId="29" borderId="138" xfId="0" applyFont="1" applyFill="1" applyBorder="1" applyAlignment="1" applyProtection="1">
      <alignment horizontal="center" vertical="center" wrapText="1" shrinkToFit="1"/>
    </xf>
    <xf numFmtId="0" fontId="7" fillId="26" borderId="79" xfId="0" applyFont="1" applyFill="1" applyBorder="1" applyAlignment="1" applyProtection="1">
      <alignment horizontal="center" vertical="center" wrapText="1" shrinkToFit="1"/>
    </xf>
    <xf numFmtId="0" fontId="7" fillId="26" borderId="138" xfId="0" applyFont="1" applyFill="1" applyBorder="1" applyAlignment="1" applyProtection="1">
      <alignment horizontal="center" vertical="center" wrapText="1" shrinkToFit="1"/>
    </xf>
    <xf numFmtId="0" fontId="0" fillId="3" borderId="82" xfId="2" applyFont="1" applyFill="1" applyBorder="1" applyAlignment="1" applyProtection="1">
      <alignment horizontal="center" vertical="center" wrapText="1"/>
    </xf>
    <xf numFmtId="0" fontId="0" fillId="0" borderId="81" xfId="0" applyBorder="1" applyAlignment="1" applyProtection="1">
      <alignment horizontal="center" vertical="center" wrapText="1"/>
    </xf>
    <xf numFmtId="0" fontId="0" fillId="0" borderId="140" xfId="0" applyBorder="1" applyAlignment="1" applyProtection="1">
      <alignment horizontal="center" vertical="center" wrapText="1"/>
    </xf>
    <xf numFmtId="0" fontId="7" fillId="5" borderId="60" xfId="2" applyFont="1" applyFill="1" applyBorder="1" applyAlignment="1" applyProtection="1">
      <alignment horizontal="center" vertical="center" wrapText="1"/>
    </xf>
    <xf numFmtId="0" fontId="7" fillId="5" borderId="2" xfId="2" applyFont="1" applyFill="1" applyBorder="1" applyAlignment="1" applyProtection="1">
      <alignment horizontal="center" vertical="center" wrapText="1"/>
    </xf>
    <xf numFmtId="0" fontId="7" fillId="5" borderId="59" xfId="2" applyFont="1" applyFill="1" applyBorder="1" applyAlignment="1" applyProtection="1">
      <alignment horizontal="center" vertical="center" wrapText="1"/>
    </xf>
    <xf numFmtId="0" fontId="15" fillId="34" borderId="60" xfId="2" applyFont="1" applyFill="1" applyBorder="1" applyAlignment="1" applyProtection="1">
      <alignment horizontal="center" vertical="center" wrapText="1"/>
    </xf>
    <xf numFmtId="0" fontId="15" fillId="0" borderId="2" xfId="0" applyFont="1" applyBorder="1" applyAlignment="1" applyProtection="1">
      <alignment horizontal="center" vertical="center" wrapText="1"/>
    </xf>
    <xf numFmtId="0" fontId="15" fillId="0" borderId="59" xfId="0" applyFont="1" applyBorder="1" applyAlignment="1" applyProtection="1">
      <alignment horizontal="center" vertical="center" wrapText="1"/>
    </xf>
    <xf numFmtId="0" fontId="7" fillId="35" borderId="78" xfId="2" applyFont="1" applyFill="1" applyBorder="1" applyAlignment="1" applyProtection="1">
      <alignment horizontal="center" vertical="center" wrapText="1"/>
    </xf>
    <xf numFmtId="0" fontId="0" fillId="0" borderId="79" xfId="0" applyBorder="1" applyAlignment="1" applyProtection="1">
      <alignment horizontal="center" vertical="center" wrapText="1"/>
    </xf>
    <xf numFmtId="0" fontId="0" fillId="0" borderId="138" xfId="0" applyBorder="1" applyAlignment="1" applyProtection="1">
      <alignment horizontal="center" vertical="center" wrapText="1"/>
    </xf>
    <xf numFmtId="0" fontId="7" fillId="32" borderId="78" xfId="2" applyFont="1" applyFill="1" applyBorder="1" applyAlignment="1" applyProtection="1">
      <alignment horizontal="center" vertical="center" wrapText="1"/>
    </xf>
    <xf numFmtId="0" fontId="7" fillId="0" borderId="54" xfId="2" applyFont="1" applyFill="1" applyBorder="1" applyAlignment="1" applyProtection="1">
      <alignment horizontal="center" vertical="center" shrinkToFit="1"/>
      <protection locked="0"/>
    </xf>
    <xf numFmtId="0" fontId="0" fillId="0" borderId="55" xfId="0" applyBorder="1" applyAlignment="1">
      <alignment horizontal="center" vertical="center" shrinkToFit="1"/>
    </xf>
    <xf numFmtId="0" fontId="7" fillId="6" borderId="152" xfId="2" applyFont="1" applyFill="1" applyBorder="1" applyAlignment="1" applyProtection="1">
      <alignment horizontal="center" vertical="center" shrinkToFit="1"/>
      <protection locked="0"/>
    </xf>
    <xf numFmtId="0" fontId="0" fillId="6" borderId="155" xfId="0" applyFill="1" applyBorder="1" applyAlignment="1" applyProtection="1">
      <alignment horizontal="center" vertical="center" shrinkToFit="1"/>
      <protection locked="0"/>
    </xf>
    <xf numFmtId="0" fontId="7" fillId="32" borderId="116" xfId="2" applyFont="1" applyFill="1" applyBorder="1" applyAlignment="1" applyProtection="1">
      <alignment horizontal="center" vertical="center" wrapText="1"/>
    </xf>
    <xf numFmtId="0" fontId="0" fillId="0" borderId="117" xfId="0" applyBorder="1" applyAlignment="1" applyProtection="1">
      <alignment horizontal="center" vertical="center" wrapText="1"/>
    </xf>
    <xf numFmtId="0" fontId="0" fillId="0" borderId="119" xfId="0" applyBorder="1" applyAlignment="1" applyProtection="1">
      <alignment horizontal="center" vertical="center" wrapText="1"/>
    </xf>
    <xf numFmtId="0" fontId="14" fillId="21" borderId="86" xfId="2" applyFont="1" applyFill="1" applyBorder="1" applyAlignment="1" applyProtection="1">
      <alignment horizontal="center" vertical="center"/>
    </xf>
    <xf numFmtId="0" fontId="7" fillId="0" borderId="0" xfId="2" applyFont="1"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58" fillId="0" borderId="0" xfId="0" applyFont="1" applyAlignment="1">
      <alignment horizontal="center" vertical="center"/>
    </xf>
    <xf numFmtId="0" fontId="0" fillId="0" borderId="0" xfId="0" applyAlignment="1">
      <alignment vertical="center"/>
    </xf>
    <xf numFmtId="0" fontId="58" fillId="0" borderId="0" xfId="0" applyFont="1" applyAlignment="1">
      <alignment horizontal="justify" vertical="center"/>
    </xf>
    <xf numFmtId="0" fontId="58" fillId="0" borderId="0" xfId="0" applyFont="1" applyAlignment="1">
      <alignment horizontal="left" vertical="center"/>
    </xf>
    <xf numFmtId="0" fontId="0" fillId="0" borderId="0" xfId="0" applyAlignment="1">
      <alignment horizontal="left" vertical="center"/>
    </xf>
    <xf numFmtId="0" fontId="61" fillId="0" borderId="0" xfId="0" applyFont="1" applyAlignment="1">
      <alignment horizontal="center" vertical="center"/>
    </xf>
    <xf numFmtId="0" fontId="58" fillId="0" borderId="0" xfId="0" applyFont="1" applyAlignment="1">
      <alignment horizontal="justify" vertical="top"/>
    </xf>
    <xf numFmtId="0" fontId="0" fillId="0" borderId="0" xfId="0" applyAlignment="1">
      <alignment vertical="top"/>
    </xf>
  </cellXfs>
  <cellStyles count="6">
    <cellStyle name="ハイパーリンク" xfId="1" builtinId="8"/>
    <cellStyle name="桁区切り 2" xfId="5"/>
    <cellStyle name="通貨 2" xfId="4"/>
    <cellStyle name="標準" xfId="0" builtinId="0"/>
    <cellStyle name="標準_⑧Ｈ25【派遣学生取りまとめ用】状況調査ファイル（学校等）" xfId="3"/>
    <cellStyle name="標準_文字色変更【派】H25プログラム計画書案（20121025）" xfId="2"/>
  </cellStyles>
  <dxfs count="4">
    <dxf>
      <fill>
        <patternFill>
          <bgColor rgb="FFFFFF00"/>
        </patternFill>
      </fill>
    </dxf>
    <dxf>
      <fill>
        <patternFill>
          <bgColor theme="1" tint="4.9989318521683403E-2"/>
        </patternFill>
      </fill>
    </dxf>
    <dxf>
      <fill>
        <patternFill>
          <bgColor rgb="FFFFFF00"/>
        </patternFill>
      </fill>
    </dxf>
    <dxf>
      <fill>
        <patternFill>
          <bgColor rgb="FFFFFF00"/>
        </patternFill>
      </fill>
    </dxf>
  </dxfs>
  <tableStyles count="0" defaultTableStyle="TableStyleMedium2" defaultPivotStyle="PivotStyleLight16"/>
  <colors>
    <mruColors>
      <color rgb="FFFFFF99"/>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107</xdr:col>
      <xdr:colOff>22411</xdr:colOff>
      <xdr:row>3</xdr:row>
      <xdr:rowOff>190500</xdr:rowOff>
    </xdr:from>
    <xdr:to>
      <xdr:col>108</xdr:col>
      <xdr:colOff>-1</xdr:colOff>
      <xdr:row>4</xdr:row>
      <xdr:rowOff>212912</xdr:rowOff>
    </xdr:to>
    <xdr:sp macro="" textlink="">
      <xdr:nvSpPr>
        <xdr:cNvPr id="2" name="右矢印 1"/>
        <xdr:cNvSpPr/>
      </xdr:nvSpPr>
      <xdr:spPr>
        <a:xfrm>
          <a:off x="53400511" y="1266825"/>
          <a:ext cx="653863" cy="30816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204107</xdr:colOff>
      <xdr:row>14</xdr:row>
      <xdr:rowOff>27214</xdr:rowOff>
    </xdr:from>
    <xdr:to>
      <xdr:col>61</xdr:col>
      <xdr:colOff>40822</xdr:colOff>
      <xdr:row>14</xdr:row>
      <xdr:rowOff>394607</xdr:rowOff>
    </xdr:to>
    <xdr:sp macro="" textlink="">
      <xdr:nvSpPr>
        <xdr:cNvPr id="3" name="角丸四角形 2"/>
        <xdr:cNvSpPr/>
      </xdr:nvSpPr>
      <xdr:spPr>
        <a:xfrm>
          <a:off x="39456632" y="4170589"/>
          <a:ext cx="293915" cy="36739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ONGO/AppData/Local/Microsoft/Windows/INetCache/Content.Outlook/ICB4WETX/&#65320;27&#12304;&#30701;&#26399;&#30740;&#20462;&#29992;&#12305;&#22888;&#23398;&#37329;&#30003;&#35531;&#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JIMU(&#20107;&#21209;)/T.&#22269;&#38555;&#20132;&#27969;T/06.JASSO&#12539;JICA/JASSO&#38306;&#36899;/&#28023;&#22806;&#30041;&#23398;&#25903;&#25588;&#21046;&#24230;/H27/3%20&#20107;&#21209;&#25163;&#32154;&#12365;&#12398;&#25163;&#24341;&#12365;&#12539;&#27096;&#24335;/&#30331;&#37682;&#12487;&#12540;&#12479;&#21450;&#12403;&#27096;&#24335;&#653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記入例"/>
      <sheetName val="申請書"/>
      <sheetName val="渡航前報告書"/>
      <sheetName val="JASSO"/>
      <sheetName val="安否確認データ"/>
      <sheetName val="メールアドレス"/>
      <sheetName val="ドロップダウンリスト"/>
      <sheetName val="Sheet1"/>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登録データ記入・提出要領"/>
      <sheetName val="登録データ"/>
      <sheetName val="登録データ記入例"/>
      <sheetName val="様式L（派遣）"/>
      <sheetName val="様式L-2 (自己推薦書案) (派遣用)"/>
      <sheetName val="様式L-2 (自己推薦書案) (派遣用) (記入例)"/>
      <sheetName val="国・地域コード"/>
    </sheetNames>
    <sheetDataSet>
      <sheetData sheetId="0"/>
      <sheetData sheetId="1"/>
      <sheetData sheetId="2"/>
      <sheetData sheetId="3"/>
      <sheetData sheetId="4"/>
      <sheetData sheetId="5"/>
      <sheetData sheetId="6">
        <row r="4">
          <cell r="B4">
            <v>100</v>
          </cell>
          <cell r="C4" t="str">
            <v>台湾　　　　</v>
          </cell>
          <cell r="D4" t="str">
            <v>丙</v>
          </cell>
        </row>
        <row r="5">
          <cell r="B5">
            <v>101</v>
          </cell>
          <cell r="C5" t="str">
            <v>バングラデシュ</v>
          </cell>
          <cell r="D5" t="str">
            <v>丙</v>
          </cell>
        </row>
        <row r="6">
          <cell r="B6">
            <v>102</v>
          </cell>
          <cell r="C6" t="str">
            <v>ブータン　　　　</v>
          </cell>
          <cell r="D6" t="str">
            <v>丙</v>
          </cell>
        </row>
        <row r="7">
          <cell r="B7">
            <v>103</v>
          </cell>
          <cell r="C7" t="str">
            <v>ブルネイ　　　　</v>
          </cell>
          <cell r="D7" t="str">
            <v>丙</v>
          </cell>
        </row>
        <row r="8">
          <cell r="B8">
            <v>104</v>
          </cell>
          <cell r="C8" t="str">
            <v>カンボジア　　　　　　</v>
          </cell>
          <cell r="D8" t="str">
            <v>乙</v>
          </cell>
        </row>
        <row r="9">
          <cell r="B9">
            <v>105</v>
          </cell>
          <cell r="C9" t="str">
            <v>中国　　　　　　　　　</v>
          </cell>
          <cell r="D9" t="str">
            <v>丙</v>
          </cell>
        </row>
        <row r="10">
          <cell r="B10">
            <v>106</v>
          </cell>
          <cell r="C10" t="str">
            <v>香港　　　　　　　　　</v>
          </cell>
          <cell r="D10" t="str">
            <v>乙</v>
          </cell>
        </row>
        <row r="11">
          <cell r="B11">
            <v>107</v>
          </cell>
          <cell r="C11" t="str">
            <v>インド　　　　　　　　</v>
          </cell>
          <cell r="D11" t="str">
            <v>丙</v>
          </cell>
        </row>
        <row r="12">
          <cell r="B12">
            <v>108</v>
          </cell>
          <cell r="C12" t="str">
            <v>インドネシア　　　　　</v>
          </cell>
          <cell r="D12" t="str">
            <v>乙</v>
          </cell>
        </row>
        <row r="13">
          <cell r="B13">
            <v>109</v>
          </cell>
          <cell r="C13" t="str">
            <v>大韓民国　　　　　　　</v>
          </cell>
          <cell r="D13" t="str">
            <v>乙</v>
          </cell>
        </row>
        <row r="14">
          <cell r="B14">
            <v>110</v>
          </cell>
          <cell r="C14" t="str">
            <v>ラオス　　　　　　　　</v>
          </cell>
          <cell r="D14" t="str">
            <v>乙</v>
          </cell>
        </row>
        <row r="15">
          <cell r="B15">
            <v>111</v>
          </cell>
          <cell r="C15" t="str">
            <v>マカオ　　　　　　　　</v>
          </cell>
          <cell r="D15" t="str">
            <v>丙</v>
          </cell>
        </row>
        <row r="16">
          <cell r="B16">
            <v>112</v>
          </cell>
          <cell r="C16" t="str">
            <v>マレーシア　　　　　　</v>
          </cell>
          <cell r="D16" t="str">
            <v>乙</v>
          </cell>
        </row>
        <row r="17">
          <cell r="B17">
            <v>113</v>
          </cell>
          <cell r="C17" t="str">
            <v>モンゴル　　　　　　　</v>
          </cell>
          <cell r="D17" t="str">
            <v>丙</v>
          </cell>
        </row>
        <row r="18">
          <cell r="B18">
            <v>114</v>
          </cell>
          <cell r="C18" t="str">
            <v>ミャンマー　　　　　　</v>
          </cell>
          <cell r="D18" t="str">
            <v>乙</v>
          </cell>
        </row>
        <row r="19">
          <cell r="B19">
            <v>115</v>
          </cell>
          <cell r="C19" t="str">
            <v>ネパール　　　　　　　</v>
          </cell>
          <cell r="D19" t="str">
            <v>丙</v>
          </cell>
        </row>
        <row r="20">
          <cell r="B20">
            <v>116</v>
          </cell>
          <cell r="C20" t="str">
            <v>パキスタン　　　　　　</v>
          </cell>
          <cell r="D20" t="str">
            <v>丙</v>
          </cell>
        </row>
        <row r="21">
          <cell r="B21">
            <v>117</v>
          </cell>
          <cell r="C21" t="str">
            <v>フィリピン　　　　　　</v>
          </cell>
          <cell r="D21" t="str">
            <v>乙</v>
          </cell>
        </row>
        <row r="22">
          <cell r="B22">
            <v>191</v>
          </cell>
          <cell r="C22" t="str">
            <v>シンガポール　　　　　</v>
          </cell>
          <cell r="D22" t="str">
            <v>指定</v>
          </cell>
        </row>
        <row r="23">
          <cell r="B23">
            <v>119</v>
          </cell>
          <cell r="C23" t="str">
            <v>スリランカ　　　　　</v>
          </cell>
          <cell r="D23" t="str">
            <v>丙</v>
          </cell>
        </row>
        <row r="24">
          <cell r="B24">
            <v>120</v>
          </cell>
          <cell r="C24" t="str">
            <v>タイ　　　　　　　　　</v>
          </cell>
          <cell r="D24" t="str">
            <v>乙</v>
          </cell>
        </row>
        <row r="25">
          <cell r="B25">
            <v>121</v>
          </cell>
          <cell r="C25" t="str">
            <v>ベトナム　　　　　　　</v>
          </cell>
          <cell r="D25" t="str">
            <v>乙</v>
          </cell>
        </row>
        <row r="26">
          <cell r="B26">
            <v>122</v>
          </cell>
          <cell r="C26" t="str">
            <v>アフガニスタン</v>
          </cell>
          <cell r="D26" t="str">
            <v>丙</v>
          </cell>
        </row>
        <row r="27">
          <cell r="B27">
            <v>123</v>
          </cell>
          <cell r="C27" t="str">
            <v>東ティモール</v>
          </cell>
          <cell r="D27" t="str">
            <v>乙</v>
          </cell>
        </row>
        <row r="28">
          <cell r="B28">
            <v>124</v>
          </cell>
          <cell r="C28" t="str">
            <v>モルディブ</v>
          </cell>
          <cell r="D28" t="str">
            <v>丙</v>
          </cell>
        </row>
        <row r="29">
          <cell r="B29">
            <v>201</v>
          </cell>
          <cell r="C29" t="str">
            <v>アルゼンチン　      　</v>
          </cell>
          <cell r="D29" t="str">
            <v>丙</v>
          </cell>
        </row>
        <row r="30">
          <cell r="B30">
            <v>202</v>
          </cell>
          <cell r="C30" t="str">
            <v>ボリビア　　　      　</v>
          </cell>
          <cell r="D30" t="str">
            <v>丙</v>
          </cell>
        </row>
        <row r="31">
          <cell r="B31">
            <v>203</v>
          </cell>
          <cell r="C31" t="str">
            <v>ブラジル　</v>
          </cell>
          <cell r="D31" t="str">
            <v>丙</v>
          </cell>
        </row>
        <row r="32">
          <cell r="B32">
            <v>204</v>
          </cell>
          <cell r="C32" t="str">
            <v>チリ　　　</v>
          </cell>
          <cell r="D32" t="str">
            <v>丙</v>
          </cell>
        </row>
        <row r="33">
          <cell r="B33">
            <v>205</v>
          </cell>
          <cell r="C33" t="str">
            <v>コロンビア</v>
          </cell>
          <cell r="D33" t="str">
            <v>丙</v>
          </cell>
        </row>
        <row r="34">
          <cell r="B34">
            <v>206</v>
          </cell>
          <cell r="C34" t="str">
            <v>コスタリカ　　  　　</v>
          </cell>
          <cell r="D34" t="str">
            <v>丙</v>
          </cell>
        </row>
        <row r="35">
          <cell r="B35">
            <v>207</v>
          </cell>
          <cell r="C35" t="str">
            <v>キューバ</v>
          </cell>
          <cell r="D35" t="str">
            <v>丙</v>
          </cell>
        </row>
        <row r="36">
          <cell r="B36">
            <v>208</v>
          </cell>
          <cell r="C36" t="str">
            <v>ドミニカ共和国</v>
          </cell>
          <cell r="D36" t="str">
            <v>丙</v>
          </cell>
        </row>
        <row r="37">
          <cell r="B37">
            <v>209</v>
          </cell>
          <cell r="C37" t="str">
            <v>エクアドル　　　  　　</v>
          </cell>
          <cell r="D37" t="str">
            <v>丙</v>
          </cell>
        </row>
        <row r="38">
          <cell r="B38">
            <v>210</v>
          </cell>
          <cell r="C38" t="str">
            <v>エルサルバドル</v>
          </cell>
          <cell r="D38" t="str">
            <v>丙</v>
          </cell>
        </row>
        <row r="39">
          <cell r="B39">
            <v>211</v>
          </cell>
          <cell r="C39" t="str">
            <v>グアテマラ　　　    　</v>
          </cell>
          <cell r="D39" t="str">
            <v>丙</v>
          </cell>
        </row>
        <row r="40">
          <cell r="B40">
            <v>212</v>
          </cell>
          <cell r="C40" t="str">
            <v>ホンジュラス　　  　　</v>
          </cell>
          <cell r="D40" t="str">
            <v>丙</v>
          </cell>
        </row>
        <row r="41">
          <cell r="B41">
            <v>213</v>
          </cell>
          <cell r="C41" t="str">
            <v>ジャマイカ　　　  　　</v>
          </cell>
          <cell r="D41" t="str">
            <v>丙</v>
          </cell>
        </row>
        <row r="42">
          <cell r="B42">
            <v>214</v>
          </cell>
          <cell r="C42" t="str">
            <v>メキシコ　　　　  　　</v>
          </cell>
          <cell r="D42" t="str">
            <v>丙</v>
          </cell>
        </row>
        <row r="43">
          <cell r="B43">
            <v>215</v>
          </cell>
          <cell r="C43" t="str">
            <v>ニカラグア　　　  　　</v>
          </cell>
          <cell r="D43" t="str">
            <v>丙</v>
          </cell>
        </row>
        <row r="44">
          <cell r="B44">
            <v>216</v>
          </cell>
          <cell r="C44" t="str">
            <v>パナマ　　　　　  　　</v>
          </cell>
          <cell r="D44" t="str">
            <v>丙</v>
          </cell>
        </row>
        <row r="45">
          <cell r="B45">
            <v>217</v>
          </cell>
          <cell r="C45" t="str">
            <v>パラグアイ　　　  　　</v>
          </cell>
          <cell r="D45" t="str">
            <v>丙</v>
          </cell>
        </row>
        <row r="46">
          <cell r="B46">
            <v>218</v>
          </cell>
          <cell r="C46" t="str">
            <v>ペルー　　　　　  　　</v>
          </cell>
          <cell r="D46" t="str">
            <v>丙</v>
          </cell>
        </row>
        <row r="47">
          <cell r="B47">
            <v>219</v>
          </cell>
          <cell r="C47" t="str">
            <v>トリニダード・トバゴ　</v>
          </cell>
          <cell r="D47" t="str">
            <v>丙</v>
          </cell>
        </row>
        <row r="48">
          <cell r="B48">
            <v>220</v>
          </cell>
          <cell r="C48" t="str">
            <v>ウルグアイ　　　  　　</v>
          </cell>
          <cell r="D48" t="str">
            <v>丙</v>
          </cell>
        </row>
        <row r="49">
          <cell r="B49">
            <v>221</v>
          </cell>
          <cell r="C49" t="str">
            <v>ベネズエラ　　　    　</v>
          </cell>
          <cell r="D49" t="str">
            <v>丙</v>
          </cell>
        </row>
        <row r="50">
          <cell r="B50">
            <v>222</v>
          </cell>
          <cell r="C50" t="str">
            <v>ハイチ</v>
          </cell>
          <cell r="D50" t="str">
            <v>丙</v>
          </cell>
        </row>
        <row r="51">
          <cell r="B51">
            <v>301</v>
          </cell>
          <cell r="C51" t="str">
            <v>バーレーン        　　</v>
          </cell>
          <cell r="D51" t="str">
            <v>甲</v>
          </cell>
        </row>
        <row r="52">
          <cell r="B52">
            <v>302</v>
          </cell>
          <cell r="C52" t="str">
            <v>キプロス            　</v>
          </cell>
          <cell r="D52" t="str">
            <v>甲</v>
          </cell>
        </row>
        <row r="53">
          <cell r="B53">
            <v>303</v>
          </cell>
          <cell r="C53" t="str">
            <v>イラン              　</v>
          </cell>
          <cell r="D53" t="str">
            <v>甲</v>
          </cell>
        </row>
        <row r="54">
          <cell r="B54">
            <v>304</v>
          </cell>
          <cell r="C54" t="str">
            <v>イラク</v>
          </cell>
          <cell r="D54" t="str">
            <v>甲</v>
          </cell>
        </row>
        <row r="55">
          <cell r="B55">
            <v>305</v>
          </cell>
          <cell r="C55" t="str">
            <v>イスラエル</v>
          </cell>
          <cell r="D55" t="str">
            <v>甲</v>
          </cell>
        </row>
        <row r="56">
          <cell r="B56">
            <v>306</v>
          </cell>
          <cell r="C56" t="str">
            <v>ヨルダン</v>
          </cell>
          <cell r="D56" t="str">
            <v>甲</v>
          </cell>
        </row>
        <row r="57">
          <cell r="B57">
            <v>391</v>
          </cell>
          <cell r="C57" t="str">
            <v>クウェート　　</v>
          </cell>
          <cell r="D57" t="str">
            <v>指定</v>
          </cell>
        </row>
        <row r="58">
          <cell r="B58">
            <v>307</v>
          </cell>
          <cell r="C58" t="str">
            <v>クウェート　　</v>
          </cell>
          <cell r="D58" t="str">
            <v>甲</v>
          </cell>
        </row>
        <row r="59">
          <cell r="B59">
            <v>308</v>
          </cell>
          <cell r="C59" t="str">
            <v>レバノン</v>
          </cell>
          <cell r="D59" t="str">
            <v>甲</v>
          </cell>
        </row>
        <row r="60">
          <cell r="B60">
            <v>309</v>
          </cell>
          <cell r="C60" t="str">
            <v>オマーン</v>
          </cell>
          <cell r="D60" t="str">
            <v>甲</v>
          </cell>
        </row>
        <row r="61">
          <cell r="B61">
            <v>310</v>
          </cell>
          <cell r="C61" t="str">
            <v>カタール</v>
          </cell>
          <cell r="D61" t="str">
            <v>甲</v>
          </cell>
        </row>
        <row r="62">
          <cell r="B62">
            <v>392</v>
          </cell>
          <cell r="C62" t="str">
            <v>サウジアラビア</v>
          </cell>
          <cell r="D62" t="str">
            <v>指定</v>
          </cell>
        </row>
        <row r="63">
          <cell r="B63">
            <v>311</v>
          </cell>
          <cell r="C63" t="str">
            <v>サウジアラビア</v>
          </cell>
          <cell r="D63" t="str">
            <v>甲</v>
          </cell>
        </row>
        <row r="64">
          <cell r="B64">
            <v>312</v>
          </cell>
          <cell r="C64" t="str">
            <v>シリア</v>
          </cell>
          <cell r="D64" t="str">
            <v>甲</v>
          </cell>
        </row>
        <row r="65">
          <cell r="B65">
            <v>313</v>
          </cell>
          <cell r="C65" t="str">
            <v>トルコ</v>
          </cell>
          <cell r="D65" t="str">
            <v>甲</v>
          </cell>
        </row>
        <row r="66">
          <cell r="B66">
            <v>393</v>
          </cell>
          <cell r="C66" t="str">
            <v>アラブ首長国連邦</v>
          </cell>
          <cell r="D66" t="str">
            <v>指定</v>
          </cell>
        </row>
        <row r="67">
          <cell r="B67">
            <v>314</v>
          </cell>
          <cell r="C67" t="str">
            <v>アラブ首長国連邦</v>
          </cell>
          <cell r="D67" t="str">
            <v>甲</v>
          </cell>
        </row>
        <row r="68">
          <cell r="B68">
            <v>315</v>
          </cell>
          <cell r="C68" t="str">
            <v>イエメン</v>
          </cell>
          <cell r="D68" t="str">
            <v>甲</v>
          </cell>
        </row>
        <row r="69">
          <cell r="B69">
            <v>401</v>
          </cell>
          <cell r="C69" t="str">
            <v>アルジェリア      　</v>
          </cell>
          <cell r="D69" t="str">
            <v>丙</v>
          </cell>
        </row>
        <row r="70">
          <cell r="B70">
            <v>402</v>
          </cell>
          <cell r="C70" t="str">
            <v>カメルーン        　</v>
          </cell>
          <cell r="D70" t="str">
            <v>丙</v>
          </cell>
        </row>
        <row r="71">
          <cell r="B71">
            <v>403</v>
          </cell>
          <cell r="C71" t="str">
            <v>コンゴ共和国</v>
          </cell>
          <cell r="D71" t="str">
            <v>丙</v>
          </cell>
        </row>
        <row r="72">
          <cell r="B72">
            <v>491</v>
          </cell>
          <cell r="C72" t="str">
            <v>コートジボワール  　</v>
          </cell>
          <cell r="D72" t="str">
            <v>指定</v>
          </cell>
        </row>
        <row r="73">
          <cell r="B73">
            <v>404</v>
          </cell>
          <cell r="C73" t="str">
            <v>コートジボワール  　</v>
          </cell>
          <cell r="D73" t="str">
            <v>丙</v>
          </cell>
        </row>
        <row r="74">
          <cell r="B74">
            <v>405</v>
          </cell>
          <cell r="C74" t="str">
            <v>エジプト</v>
          </cell>
          <cell r="D74" t="str">
            <v>丙</v>
          </cell>
        </row>
        <row r="75">
          <cell r="B75">
            <v>406</v>
          </cell>
          <cell r="C75" t="str">
            <v>エチオピア　　　　</v>
          </cell>
          <cell r="D75" t="str">
            <v>丙</v>
          </cell>
        </row>
        <row r="76">
          <cell r="B76">
            <v>407</v>
          </cell>
          <cell r="C76" t="str">
            <v>ガボン            　</v>
          </cell>
          <cell r="D76" t="str">
            <v>丙</v>
          </cell>
        </row>
        <row r="77">
          <cell r="B77">
            <v>408</v>
          </cell>
          <cell r="C77" t="str">
            <v>ガーナ　　</v>
          </cell>
          <cell r="D77" t="str">
            <v>丙</v>
          </cell>
        </row>
        <row r="78">
          <cell r="B78">
            <v>409</v>
          </cell>
          <cell r="C78" t="str">
            <v>ギニア　</v>
          </cell>
          <cell r="D78" t="str">
            <v>丙</v>
          </cell>
        </row>
        <row r="79">
          <cell r="B79">
            <v>410</v>
          </cell>
          <cell r="C79" t="str">
            <v>ケニア</v>
          </cell>
          <cell r="D79" t="str">
            <v>丙</v>
          </cell>
        </row>
        <row r="80">
          <cell r="B80">
            <v>411</v>
          </cell>
          <cell r="C80" t="str">
            <v>リベリア</v>
          </cell>
          <cell r="D80" t="str">
            <v>丙</v>
          </cell>
        </row>
        <row r="81">
          <cell r="B81">
            <v>412</v>
          </cell>
          <cell r="C81" t="str">
            <v>リビア</v>
          </cell>
          <cell r="D81" t="str">
            <v>丙</v>
          </cell>
        </row>
        <row r="82">
          <cell r="B82">
            <v>413</v>
          </cell>
          <cell r="C82" t="str">
            <v>マダガスカル</v>
          </cell>
          <cell r="D82" t="str">
            <v>丙</v>
          </cell>
        </row>
        <row r="83">
          <cell r="B83">
            <v>414</v>
          </cell>
          <cell r="C83" t="str">
            <v>モーリタニア</v>
          </cell>
          <cell r="D83" t="str">
            <v>丙</v>
          </cell>
        </row>
        <row r="84">
          <cell r="B84">
            <v>415</v>
          </cell>
          <cell r="C84" t="str">
            <v>モロッコ</v>
          </cell>
          <cell r="D84" t="str">
            <v>丙</v>
          </cell>
        </row>
        <row r="85">
          <cell r="B85">
            <v>416</v>
          </cell>
          <cell r="C85" t="str">
            <v>ナイジェリア</v>
          </cell>
          <cell r="D85" t="str">
            <v>丙</v>
          </cell>
        </row>
        <row r="86">
          <cell r="B86">
            <v>417</v>
          </cell>
          <cell r="C86" t="str">
            <v>セネガル</v>
          </cell>
          <cell r="D86" t="str">
            <v>丙</v>
          </cell>
        </row>
        <row r="87">
          <cell r="B87">
            <v>418</v>
          </cell>
          <cell r="C87" t="str">
            <v>南アフリカ</v>
          </cell>
          <cell r="D87" t="str">
            <v>丙</v>
          </cell>
        </row>
        <row r="88">
          <cell r="B88">
            <v>419</v>
          </cell>
          <cell r="C88" t="str">
            <v>スーダン共和国</v>
          </cell>
          <cell r="D88" t="str">
            <v>丙</v>
          </cell>
        </row>
        <row r="89">
          <cell r="B89">
            <v>420</v>
          </cell>
          <cell r="C89" t="str">
            <v>タンザニア</v>
          </cell>
          <cell r="D89" t="str">
            <v>丙</v>
          </cell>
        </row>
        <row r="90">
          <cell r="B90">
            <v>421</v>
          </cell>
          <cell r="C90" t="str">
            <v>チュニジア</v>
          </cell>
          <cell r="D90" t="str">
            <v>丙</v>
          </cell>
        </row>
        <row r="91">
          <cell r="B91">
            <v>422</v>
          </cell>
          <cell r="C91" t="str">
            <v>コンゴ民主共和国</v>
          </cell>
          <cell r="D91" t="str">
            <v>丙</v>
          </cell>
        </row>
        <row r="92">
          <cell r="B92">
            <v>423</v>
          </cell>
          <cell r="C92" t="str">
            <v>ザンビア</v>
          </cell>
          <cell r="D92" t="str">
            <v>丙</v>
          </cell>
        </row>
        <row r="93">
          <cell r="B93">
            <v>424</v>
          </cell>
          <cell r="C93" t="str">
            <v>ジンバブエ</v>
          </cell>
          <cell r="D93" t="str">
            <v>丙</v>
          </cell>
        </row>
        <row r="94">
          <cell r="B94">
            <v>425</v>
          </cell>
          <cell r="C94" t="str">
            <v>チャド　　</v>
          </cell>
          <cell r="D94" t="str">
            <v>丙</v>
          </cell>
        </row>
        <row r="95">
          <cell r="B95">
            <v>426</v>
          </cell>
          <cell r="C95" t="str">
            <v>ウガンダ　　　　　</v>
          </cell>
          <cell r="D95" t="str">
            <v>丙</v>
          </cell>
        </row>
        <row r="96">
          <cell r="B96">
            <v>427</v>
          </cell>
          <cell r="C96" t="str">
            <v>ボツワナ</v>
          </cell>
          <cell r="D96" t="str">
            <v>丙</v>
          </cell>
        </row>
        <row r="97">
          <cell r="B97">
            <v>428</v>
          </cell>
          <cell r="C97" t="str">
            <v>南スーダン共和国</v>
          </cell>
          <cell r="D97" t="str">
            <v>丙</v>
          </cell>
        </row>
        <row r="98">
          <cell r="B98">
            <v>429</v>
          </cell>
          <cell r="C98" t="str">
            <v>シエラレオネ</v>
          </cell>
          <cell r="D98" t="str">
            <v>丙</v>
          </cell>
        </row>
        <row r="99">
          <cell r="B99">
            <v>501</v>
          </cell>
          <cell r="C99" t="str">
            <v>カナダ　　　　</v>
          </cell>
          <cell r="D99" t="str">
            <v>甲</v>
          </cell>
        </row>
        <row r="100">
          <cell r="B100">
            <v>591</v>
          </cell>
          <cell r="C100" t="str">
            <v>アメリカ合衆国 　　</v>
          </cell>
          <cell r="D100" t="str">
            <v>指定</v>
          </cell>
        </row>
        <row r="101">
          <cell r="B101">
            <v>502</v>
          </cell>
          <cell r="C101" t="str">
            <v>アメリカ合衆国 　　</v>
          </cell>
          <cell r="D101" t="str">
            <v>甲</v>
          </cell>
        </row>
        <row r="102">
          <cell r="B102">
            <v>601</v>
          </cell>
          <cell r="C102" t="str">
            <v>オーストラリア　　　　</v>
          </cell>
          <cell r="D102" t="str">
            <v>乙</v>
          </cell>
        </row>
        <row r="103">
          <cell r="B103">
            <v>602</v>
          </cell>
          <cell r="C103" t="str">
            <v>ニュージーランド　</v>
          </cell>
          <cell r="D103" t="str">
            <v>乙</v>
          </cell>
        </row>
        <row r="104">
          <cell r="B104">
            <v>603</v>
          </cell>
          <cell r="C104" t="str">
            <v>パプアニューギニア</v>
          </cell>
          <cell r="D104" t="str">
            <v>乙</v>
          </cell>
        </row>
        <row r="105">
          <cell r="B105">
            <v>604</v>
          </cell>
          <cell r="C105" t="str">
            <v>パラオ　　　　　　　　</v>
          </cell>
          <cell r="D105" t="str">
            <v>乙</v>
          </cell>
        </row>
        <row r="106">
          <cell r="B106">
            <v>605</v>
          </cell>
          <cell r="C106" t="str">
            <v>マーシャル諸島　　　　</v>
          </cell>
          <cell r="D106" t="str">
            <v>乙</v>
          </cell>
        </row>
        <row r="107">
          <cell r="B107">
            <v>606</v>
          </cell>
          <cell r="C107" t="str">
            <v>ミクロネシア　　　　　</v>
          </cell>
          <cell r="D107" t="str">
            <v>乙</v>
          </cell>
        </row>
        <row r="108">
          <cell r="B108">
            <v>607</v>
          </cell>
          <cell r="C108" t="str">
            <v>フィジー諸島</v>
          </cell>
          <cell r="D108" t="str">
            <v>乙</v>
          </cell>
        </row>
        <row r="109">
          <cell r="B109">
            <v>608</v>
          </cell>
          <cell r="C109" t="str">
            <v>キリバス　　　　　　　</v>
          </cell>
          <cell r="D109" t="str">
            <v>乙</v>
          </cell>
        </row>
        <row r="110">
          <cell r="B110">
            <v>609</v>
          </cell>
          <cell r="C110" t="str">
            <v>ナウル　　　　　　　　</v>
          </cell>
          <cell r="D110" t="str">
            <v>乙</v>
          </cell>
        </row>
        <row r="111">
          <cell r="B111">
            <v>610</v>
          </cell>
          <cell r="C111" t="str">
            <v>ソロモン諸島　　　　　</v>
          </cell>
          <cell r="D111" t="str">
            <v>乙</v>
          </cell>
        </row>
        <row r="112">
          <cell r="B112">
            <v>611</v>
          </cell>
          <cell r="C112" t="str">
            <v>トンガ　　　　　　　　</v>
          </cell>
          <cell r="D112" t="str">
            <v>乙</v>
          </cell>
        </row>
        <row r="113">
          <cell r="B113">
            <v>612</v>
          </cell>
          <cell r="C113" t="str">
            <v>ツバル　　　　　　　　</v>
          </cell>
          <cell r="D113" t="str">
            <v>乙</v>
          </cell>
        </row>
        <row r="114">
          <cell r="B114">
            <v>613</v>
          </cell>
          <cell r="C114" t="str">
            <v>バヌアツ　　　　　</v>
          </cell>
          <cell r="D114" t="str">
            <v>乙</v>
          </cell>
        </row>
        <row r="115">
          <cell r="B115">
            <v>614</v>
          </cell>
          <cell r="C115" t="str">
            <v>サモア　　　　　　　　</v>
          </cell>
          <cell r="D115" t="str">
            <v>乙</v>
          </cell>
        </row>
        <row r="116">
          <cell r="B116">
            <v>615</v>
          </cell>
          <cell r="C116" t="str">
            <v>クック諸島　　　　　　</v>
          </cell>
          <cell r="D116" t="str">
            <v>乙</v>
          </cell>
        </row>
        <row r="117">
          <cell r="B117">
            <v>616</v>
          </cell>
          <cell r="C117" t="str">
            <v>ニウエ　　　　　　　　</v>
          </cell>
          <cell r="D117" t="str">
            <v>乙</v>
          </cell>
        </row>
        <row r="118">
          <cell r="B118">
            <v>617</v>
          </cell>
          <cell r="C118" t="str">
            <v>トケラウ諸島　　　　　</v>
          </cell>
          <cell r="D118" t="str">
            <v>乙</v>
          </cell>
        </row>
        <row r="119">
          <cell r="B119">
            <v>618</v>
          </cell>
          <cell r="C119" t="str">
            <v>ニューカレドニア　　　</v>
          </cell>
          <cell r="D119" t="str">
            <v>乙</v>
          </cell>
        </row>
        <row r="120">
          <cell r="B120">
            <v>701</v>
          </cell>
          <cell r="C120" t="str">
            <v>アルバニア 　</v>
          </cell>
          <cell r="D120" t="str">
            <v>乙</v>
          </cell>
        </row>
        <row r="121">
          <cell r="B121">
            <v>702</v>
          </cell>
          <cell r="C121" t="str">
            <v>オーストリア</v>
          </cell>
          <cell r="D121" t="str">
            <v>甲</v>
          </cell>
        </row>
        <row r="122">
          <cell r="B122">
            <v>703</v>
          </cell>
          <cell r="C122" t="str">
            <v>エストニア 　</v>
          </cell>
          <cell r="D122" t="str">
            <v>乙</v>
          </cell>
        </row>
        <row r="123">
          <cell r="B123">
            <v>704</v>
          </cell>
          <cell r="C123" t="str">
            <v>ラトビア 　</v>
          </cell>
          <cell r="D123" t="str">
            <v>乙</v>
          </cell>
        </row>
        <row r="124">
          <cell r="B124">
            <v>705</v>
          </cell>
          <cell r="C124" t="str">
            <v>リトアニア</v>
          </cell>
          <cell r="D124" t="str">
            <v>乙</v>
          </cell>
        </row>
        <row r="125">
          <cell r="B125">
            <v>706</v>
          </cell>
          <cell r="C125" t="str">
            <v>ベルギー 　　</v>
          </cell>
          <cell r="D125" t="str">
            <v>甲</v>
          </cell>
        </row>
        <row r="126">
          <cell r="B126">
            <v>707</v>
          </cell>
          <cell r="C126" t="str">
            <v>ブルガリア 　</v>
          </cell>
          <cell r="D126" t="str">
            <v>乙</v>
          </cell>
        </row>
        <row r="127">
          <cell r="B127">
            <v>708</v>
          </cell>
          <cell r="C127" t="str">
            <v>ベラルーシ 　</v>
          </cell>
          <cell r="D127" t="str">
            <v>乙</v>
          </cell>
        </row>
        <row r="128">
          <cell r="B128">
            <v>709</v>
          </cell>
          <cell r="C128" t="str">
            <v>カザフスタン</v>
          </cell>
          <cell r="D128" t="str">
            <v>乙</v>
          </cell>
        </row>
        <row r="129">
          <cell r="B129">
            <v>710</v>
          </cell>
          <cell r="C129" t="str">
            <v>ウクライナ　  　</v>
          </cell>
          <cell r="D129" t="str">
            <v>乙</v>
          </cell>
        </row>
        <row r="130">
          <cell r="B130">
            <v>711</v>
          </cell>
          <cell r="C130" t="str">
            <v>ウズベキスタン</v>
          </cell>
          <cell r="D130" t="str">
            <v>乙</v>
          </cell>
        </row>
        <row r="131">
          <cell r="B131">
            <v>712</v>
          </cell>
          <cell r="C131" t="str">
            <v>クロアチア　　</v>
          </cell>
          <cell r="D131" t="str">
            <v>乙</v>
          </cell>
        </row>
        <row r="132">
          <cell r="B132">
            <v>713</v>
          </cell>
          <cell r="C132" t="str">
            <v>チェコ</v>
          </cell>
          <cell r="D132" t="str">
            <v>乙</v>
          </cell>
        </row>
        <row r="133">
          <cell r="B133">
            <v>714</v>
          </cell>
          <cell r="C133" t="str">
            <v>デンマーク　</v>
          </cell>
          <cell r="D133" t="str">
            <v>甲</v>
          </cell>
        </row>
        <row r="134">
          <cell r="B134">
            <v>715</v>
          </cell>
          <cell r="C134" t="str">
            <v>フィンランド</v>
          </cell>
          <cell r="D134" t="str">
            <v>甲</v>
          </cell>
        </row>
        <row r="135">
          <cell r="B135">
            <v>791</v>
          </cell>
          <cell r="C135" t="str">
            <v>フランス　</v>
          </cell>
          <cell r="D135" t="str">
            <v>指定</v>
          </cell>
        </row>
        <row r="136">
          <cell r="B136">
            <v>716</v>
          </cell>
          <cell r="C136" t="str">
            <v>フランス　</v>
          </cell>
          <cell r="D136" t="str">
            <v>甲</v>
          </cell>
        </row>
        <row r="137">
          <cell r="B137">
            <v>717</v>
          </cell>
          <cell r="C137" t="str">
            <v>ドイツ　</v>
          </cell>
          <cell r="D137" t="str">
            <v>甲</v>
          </cell>
        </row>
        <row r="138">
          <cell r="B138">
            <v>718</v>
          </cell>
          <cell r="C138" t="str">
            <v>ギリシャ</v>
          </cell>
          <cell r="D138" t="str">
            <v>甲</v>
          </cell>
        </row>
        <row r="139">
          <cell r="B139">
            <v>719</v>
          </cell>
          <cell r="C139" t="str">
            <v>ハンガリー</v>
          </cell>
          <cell r="D139" t="str">
            <v>乙</v>
          </cell>
        </row>
        <row r="140">
          <cell r="B140">
            <v>720</v>
          </cell>
          <cell r="C140" t="str">
            <v>アイスランド</v>
          </cell>
          <cell r="D140" t="str">
            <v>甲</v>
          </cell>
        </row>
        <row r="141">
          <cell r="B141">
            <v>721</v>
          </cell>
          <cell r="C141" t="str">
            <v>アイルランド　</v>
          </cell>
          <cell r="D141" t="str">
            <v>甲</v>
          </cell>
        </row>
        <row r="142">
          <cell r="B142">
            <v>722</v>
          </cell>
          <cell r="C142" t="str">
            <v>イタリア　</v>
          </cell>
          <cell r="D142" t="str">
            <v>甲</v>
          </cell>
        </row>
        <row r="143">
          <cell r="B143">
            <v>723</v>
          </cell>
          <cell r="C143" t="str">
            <v>ルクセンブルグ</v>
          </cell>
          <cell r="D143" t="str">
            <v>甲</v>
          </cell>
        </row>
        <row r="144">
          <cell r="B144">
            <v>724</v>
          </cell>
          <cell r="C144" t="str">
            <v>マルタ</v>
          </cell>
          <cell r="D144" t="str">
            <v>甲</v>
          </cell>
        </row>
        <row r="145">
          <cell r="B145">
            <v>725</v>
          </cell>
          <cell r="C145" t="str">
            <v>マケドニア</v>
          </cell>
          <cell r="D145" t="str">
            <v>乙</v>
          </cell>
        </row>
        <row r="146">
          <cell r="B146">
            <v>726</v>
          </cell>
          <cell r="C146" t="str">
            <v>オランダ</v>
          </cell>
          <cell r="D146" t="str">
            <v>甲</v>
          </cell>
        </row>
        <row r="147">
          <cell r="B147">
            <v>727</v>
          </cell>
          <cell r="C147" t="str">
            <v>ノルウェー</v>
          </cell>
          <cell r="D147" t="str">
            <v>甲</v>
          </cell>
        </row>
        <row r="148">
          <cell r="B148">
            <v>728</v>
          </cell>
          <cell r="C148" t="str">
            <v>ポーランド</v>
          </cell>
          <cell r="D148" t="str">
            <v>乙</v>
          </cell>
        </row>
        <row r="149">
          <cell r="B149">
            <v>729</v>
          </cell>
          <cell r="C149" t="str">
            <v>ポルトガル</v>
          </cell>
          <cell r="D149" t="str">
            <v>甲</v>
          </cell>
        </row>
        <row r="150">
          <cell r="B150">
            <v>730</v>
          </cell>
          <cell r="C150" t="str">
            <v>ルーマニア</v>
          </cell>
          <cell r="D150" t="str">
            <v>乙</v>
          </cell>
        </row>
        <row r="151">
          <cell r="B151">
            <v>792</v>
          </cell>
          <cell r="C151" t="str">
            <v>ロシア</v>
          </cell>
          <cell r="D151" t="str">
            <v>指定</v>
          </cell>
        </row>
        <row r="152">
          <cell r="B152">
            <v>731</v>
          </cell>
          <cell r="C152" t="str">
            <v>ロシア</v>
          </cell>
          <cell r="D152" t="str">
            <v>乙</v>
          </cell>
        </row>
        <row r="153">
          <cell r="B153">
            <v>732</v>
          </cell>
          <cell r="C153" t="str">
            <v>スロバキア</v>
          </cell>
          <cell r="D153" t="str">
            <v>乙</v>
          </cell>
        </row>
        <row r="154">
          <cell r="B154">
            <v>733</v>
          </cell>
          <cell r="C154" t="str">
            <v>スロベニア</v>
          </cell>
          <cell r="D154" t="str">
            <v>乙</v>
          </cell>
        </row>
        <row r="155">
          <cell r="B155">
            <v>734</v>
          </cell>
          <cell r="C155" t="str">
            <v>スペイン      　　</v>
          </cell>
          <cell r="D155" t="str">
            <v>甲</v>
          </cell>
        </row>
        <row r="156">
          <cell r="B156">
            <v>735</v>
          </cell>
          <cell r="C156" t="str">
            <v>スウェーデン</v>
          </cell>
          <cell r="D156" t="str">
            <v>甲</v>
          </cell>
        </row>
        <row r="157">
          <cell r="B157">
            <v>793</v>
          </cell>
          <cell r="C157" t="str">
            <v>スイス</v>
          </cell>
          <cell r="D157" t="str">
            <v>指定</v>
          </cell>
        </row>
        <row r="158">
          <cell r="B158">
            <v>736</v>
          </cell>
          <cell r="C158" t="str">
            <v>スイス</v>
          </cell>
          <cell r="D158" t="str">
            <v>甲</v>
          </cell>
        </row>
        <row r="159">
          <cell r="B159">
            <v>794</v>
          </cell>
          <cell r="C159" t="str">
            <v>英国</v>
          </cell>
          <cell r="D159" t="str">
            <v>指定</v>
          </cell>
        </row>
        <row r="160">
          <cell r="B160">
            <v>737</v>
          </cell>
          <cell r="C160" t="str">
            <v>英国</v>
          </cell>
          <cell r="D160" t="str">
            <v>甲</v>
          </cell>
        </row>
        <row r="161">
          <cell r="B161">
            <v>738</v>
          </cell>
          <cell r="C161" t="str">
            <v>セルビア</v>
          </cell>
          <cell r="D161" t="str">
            <v>乙</v>
          </cell>
        </row>
        <row r="162">
          <cell r="B162">
            <v>739</v>
          </cell>
          <cell r="C162" t="str">
            <v>ボスニア</v>
          </cell>
          <cell r="D162" t="str">
            <v>乙</v>
          </cell>
        </row>
        <row r="163">
          <cell r="B163">
            <v>740</v>
          </cell>
          <cell r="C163" t="str">
            <v>キルギス</v>
          </cell>
          <cell r="D163" t="str">
            <v>乙</v>
          </cell>
        </row>
        <row r="164">
          <cell r="B164">
            <v>741</v>
          </cell>
          <cell r="C164" t="str">
            <v>タジキスタン</v>
          </cell>
          <cell r="D164" t="str">
            <v>乙</v>
          </cell>
        </row>
        <row r="165">
          <cell r="B165">
            <v>742</v>
          </cell>
          <cell r="C165" t="str">
            <v>モンテネグロ</v>
          </cell>
          <cell r="D165" t="str">
            <v>乙</v>
          </cell>
        </row>
        <row r="166">
          <cell r="B166">
            <v>743</v>
          </cell>
          <cell r="C166" t="str">
            <v>アゼルバイジャン</v>
          </cell>
          <cell r="D166" t="str">
            <v>乙</v>
          </cell>
        </row>
        <row r="167">
          <cell r="B167">
            <v>744</v>
          </cell>
          <cell r="C167" t="str">
            <v>リヒテンシュタイン</v>
          </cell>
          <cell r="D167" t="str">
            <v>甲</v>
          </cell>
        </row>
        <row r="168">
          <cell r="B168">
            <v>745</v>
          </cell>
          <cell r="C168" t="str">
            <v>グルジア</v>
          </cell>
          <cell r="D168" t="str">
            <v>乙</v>
          </cell>
        </row>
        <row r="169">
          <cell r="B169">
            <v>0</v>
          </cell>
          <cell r="C169" t="str">
            <v>　アルメニア</v>
          </cell>
          <cell r="D169" t="str">
            <v>乙</v>
          </cell>
        </row>
        <row r="170">
          <cell r="B170">
            <v>0</v>
          </cell>
          <cell r="C170" t="str">
            <v>コソボ</v>
          </cell>
          <cell r="D170" t="str">
            <v>乙</v>
          </cell>
        </row>
        <row r="171">
          <cell r="B171">
            <v>0</v>
          </cell>
          <cell r="C171" t="str">
            <v>トルクメニスタン</v>
          </cell>
          <cell r="D171" t="str">
            <v>乙</v>
          </cell>
        </row>
        <row r="172">
          <cell r="B172">
            <v>0</v>
          </cell>
          <cell r="C172" t="str">
            <v>　モルドバ</v>
          </cell>
          <cell r="D172" t="str">
            <v>乙</v>
          </cell>
        </row>
        <row r="173">
          <cell r="B173">
            <v>0</v>
          </cell>
          <cell r="C173" t="str">
            <v>　ボルネオ</v>
          </cell>
          <cell r="D173" t="str">
            <v>乙</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yu@cc.ocha.ac.jp"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g14344455@cc.ocha.ac.jp" TargetMode="External"/><Relationship Id="rId1" Type="http://schemas.openxmlformats.org/officeDocument/2006/relationships/hyperlink" Target="mailto:ryu@docomo.ne.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tabSelected="1" topLeftCell="A31" zoomScaleNormal="100" workbookViewId="0">
      <selection activeCell="A4" sqref="A4:I14"/>
    </sheetView>
  </sheetViews>
  <sheetFormatPr defaultRowHeight="13.5"/>
  <cols>
    <col min="1" max="1" width="20" customWidth="1"/>
    <col min="2" max="2" width="9.875" customWidth="1"/>
    <col min="3" max="3" width="13.875" customWidth="1"/>
    <col min="5" max="5" width="10.625" customWidth="1"/>
  </cols>
  <sheetData>
    <row r="1" spans="1:9" ht="17.25">
      <c r="A1" s="263" t="s">
        <v>326</v>
      </c>
      <c r="B1" s="264"/>
      <c r="C1" s="264"/>
      <c r="D1" s="264"/>
      <c r="E1" s="264"/>
      <c r="F1" s="264"/>
      <c r="G1" s="264"/>
      <c r="H1" s="264"/>
      <c r="I1" s="264"/>
    </row>
    <row r="2" spans="1:9" ht="14.25" thickBot="1"/>
    <row r="3" spans="1:9" ht="14.25">
      <c r="A3" s="239" t="s">
        <v>340</v>
      </c>
      <c r="B3" s="240"/>
      <c r="C3" s="240"/>
      <c r="D3" s="240"/>
      <c r="E3" s="237"/>
      <c r="F3" s="237"/>
      <c r="G3" s="237"/>
      <c r="H3" s="237"/>
      <c r="I3" s="238"/>
    </row>
    <row r="4" spans="1:9">
      <c r="A4" s="271" t="s">
        <v>339</v>
      </c>
      <c r="B4" s="272"/>
      <c r="C4" s="272"/>
      <c r="D4" s="272"/>
      <c r="E4" s="272"/>
      <c r="F4" s="272"/>
      <c r="G4" s="272"/>
      <c r="H4" s="272"/>
      <c r="I4" s="273"/>
    </row>
    <row r="5" spans="1:9">
      <c r="A5" s="271"/>
      <c r="B5" s="272"/>
      <c r="C5" s="272"/>
      <c r="D5" s="272"/>
      <c r="E5" s="272"/>
      <c r="F5" s="272"/>
      <c r="G5" s="272"/>
      <c r="H5" s="272"/>
      <c r="I5" s="273"/>
    </row>
    <row r="6" spans="1:9">
      <c r="A6" s="271"/>
      <c r="B6" s="272"/>
      <c r="C6" s="272"/>
      <c r="D6" s="272"/>
      <c r="E6" s="272"/>
      <c r="F6" s="272"/>
      <c r="G6" s="272"/>
      <c r="H6" s="272"/>
      <c r="I6" s="273"/>
    </row>
    <row r="7" spans="1:9">
      <c r="A7" s="271"/>
      <c r="B7" s="272"/>
      <c r="C7" s="272"/>
      <c r="D7" s="272"/>
      <c r="E7" s="272"/>
      <c r="F7" s="272"/>
      <c r="G7" s="272"/>
      <c r="H7" s="272"/>
      <c r="I7" s="273"/>
    </row>
    <row r="8" spans="1:9">
      <c r="A8" s="271"/>
      <c r="B8" s="272"/>
      <c r="C8" s="272"/>
      <c r="D8" s="272"/>
      <c r="E8" s="272"/>
      <c r="F8" s="272"/>
      <c r="G8" s="272"/>
      <c r="H8" s="272"/>
      <c r="I8" s="273"/>
    </row>
    <row r="9" spans="1:9">
      <c r="A9" s="271"/>
      <c r="B9" s="272"/>
      <c r="C9" s="272"/>
      <c r="D9" s="272"/>
      <c r="E9" s="272"/>
      <c r="F9" s="272"/>
      <c r="G9" s="272"/>
      <c r="H9" s="272"/>
      <c r="I9" s="273"/>
    </row>
    <row r="10" spans="1:9">
      <c r="A10" s="271"/>
      <c r="B10" s="272"/>
      <c r="C10" s="272"/>
      <c r="D10" s="272"/>
      <c r="E10" s="272"/>
      <c r="F10" s="272"/>
      <c r="G10" s="272"/>
      <c r="H10" s="272"/>
      <c r="I10" s="273"/>
    </row>
    <row r="11" spans="1:9">
      <c r="A11" s="271"/>
      <c r="B11" s="272"/>
      <c r="C11" s="272"/>
      <c r="D11" s="272"/>
      <c r="E11" s="272"/>
      <c r="F11" s="272"/>
      <c r="G11" s="272"/>
      <c r="H11" s="272"/>
      <c r="I11" s="273"/>
    </row>
    <row r="12" spans="1:9">
      <c r="A12" s="271"/>
      <c r="B12" s="272"/>
      <c r="C12" s="272"/>
      <c r="D12" s="272"/>
      <c r="E12" s="272"/>
      <c r="F12" s="272"/>
      <c r="G12" s="272"/>
      <c r="H12" s="272"/>
      <c r="I12" s="273"/>
    </row>
    <row r="13" spans="1:9">
      <c r="A13" s="271"/>
      <c r="B13" s="272"/>
      <c r="C13" s="272"/>
      <c r="D13" s="272"/>
      <c r="E13" s="272"/>
      <c r="F13" s="272"/>
      <c r="G13" s="272"/>
      <c r="H13" s="272"/>
      <c r="I13" s="273"/>
    </row>
    <row r="14" spans="1:9" ht="14.25" thickBot="1">
      <c r="A14" s="274"/>
      <c r="B14" s="275"/>
      <c r="C14" s="275"/>
      <c r="D14" s="275"/>
      <c r="E14" s="275"/>
      <c r="F14" s="275"/>
      <c r="G14" s="275"/>
      <c r="H14" s="275"/>
      <c r="I14" s="276"/>
    </row>
    <row r="16" spans="1:9" ht="14.25">
      <c r="A16" s="234" t="s">
        <v>327</v>
      </c>
      <c r="B16" s="234"/>
      <c r="C16" s="234"/>
      <c r="D16" s="234"/>
      <c r="E16" s="234"/>
      <c r="F16" s="234"/>
      <c r="G16" s="234"/>
    </row>
    <row r="17" spans="1:7" ht="14.25">
      <c r="A17" s="234" t="s">
        <v>341</v>
      </c>
      <c r="B17" s="234"/>
      <c r="C17" s="234"/>
      <c r="D17" s="234"/>
      <c r="E17" s="234"/>
      <c r="F17" s="234"/>
      <c r="G17" s="234"/>
    </row>
    <row r="18" spans="1:7" ht="14.25">
      <c r="A18" s="234" t="s">
        <v>330</v>
      </c>
      <c r="B18" s="234"/>
      <c r="C18" s="234"/>
      <c r="D18" s="234"/>
      <c r="E18" s="234"/>
      <c r="F18" s="234"/>
      <c r="G18" s="234"/>
    </row>
    <row r="19" spans="1:7" ht="14.25">
      <c r="A19" s="234"/>
      <c r="B19" s="234" t="s">
        <v>331</v>
      </c>
      <c r="C19" s="234"/>
      <c r="D19" s="234"/>
      <c r="E19" s="234"/>
      <c r="F19" s="234"/>
      <c r="G19" s="234"/>
    </row>
    <row r="20" spans="1:7" ht="14.25">
      <c r="A20" s="234" t="s">
        <v>328</v>
      </c>
      <c r="B20" s="234"/>
      <c r="C20" s="234"/>
      <c r="D20" s="234"/>
      <c r="E20" s="234"/>
      <c r="F20" s="234"/>
      <c r="G20" s="234"/>
    </row>
    <row r="22" spans="1:7" ht="14.25">
      <c r="A22" s="235" t="s">
        <v>329</v>
      </c>
      <c r="B22" s="235" t="s">
        <v>334</v>
      </c>
      <c r="C22" s="235"/>
      <c r="D22" s="235"/>
      <c r="E22" s="235"/>
      <c r="F22" s="235"/>
      <c r="G22" s="236"/>
    </row>
    <row r="23" spans="1:7" ht="14.25">
      <c r="A23" s="235"/>
      <c r="B23" s="235" t="s">
        <v>361</v>
      </c>
      <c r="C23" s="235"/>
      <c r="D23" s="235"/>
      <c r="E23" s="235"/>
      <c r="F23" s="235"/>
      <c r="G23" s="236"/>
    </row>
    <row r="24" spans="1:7" ht="14.25">
      <c r="A24" s="235"/>
      <c r="B24" s="235" t="s">
        <v>335</v>
      </c>
      <c r="C24" s="235"/>
      <c r="D24" s="235"/>
      <c r="E24" s="235"/>
      <c r="F24" s="235"/>
      <c r="G24" s="236"/>
    </row>
    <row r="25" spans="1:7" ht="14.25">
      <c r="A25" s="235"/>
      <c r="B25" s="235" t="s">
        <v>336</v>
      </c>
      <c r="C25" s="235"/>
      <c r="D25" s="235"/>
      <c r="E25" s="235"/>
      <c r="F25" s="235"/>
      <c r="G25" s="236"/>
    </row>
    <row r="26" spans="1:7">
      <c r="A26" s="236"/>
      <c r="B26" s="236"/>
      <c r="C26" s="236"/>
      <c r="D26" s="236"/>
      <c r="E26" s="236"/>
      <c r="F26" s="236"/>
      <c r="G26" s="236"/>
    </row>
    <row r="27" spans="1:7" ht="14.25">
      <c r="A27" s="233" t="s">
        <v>356</v>
      </c>
      <c r="B27" s="233" t="s">
        <v>357</v>
      </c>
      <c r="C27" s="233"/>
      <c r="D27" s="233"/>
      <c r="E27" s="2"/>
    </row>
    <row r="28" spans="1:7" ht="14.25">
      <c r="A28" s="233"/>
      <c r="B28" s="233" t="s">
        <v>338</v>
      </c>
      <c r="C28" s="233"/>
      <c r="D28" s="233"/>
      <c r="E28" s="2"/>
    </row>
    <row r="29" spans="1:7" ht="14.25">
      <c r="A29" s="233"/>
      <c r="B29" s="233" t="s">
        <v>337</v>
      </c>
      <c r="C29" s="233"/>
      <c r="D29" s="233"/>
      <c r="E29" s="2"/>
    </row>
    <row r="30" spans="1:7" ht="14.25">
      <c r="A30" s="233"/>
      <c r="B30" s="233"/>
      <c r="C30" s="233"/>
      <c r="D30" s="233"/>
      <c r="E30" s="2"/>
    </row>
    <row r="31" spans="1:7" ht="19.5" customHeight="1">
      <c r="A31" s="241" t="s">
        <v>360</v>
      </c>
      <c r="B31" s="251" t="s">
        <v>358</v>
      </c>
      <c r="C31" s="251"/>
      <c r="D31" s="251"/>
      <c r="E31" s="252"/>
    </row>
    <row r="32" spans="1:7" ht="14.25">
      <c r="A32" s="250"/>
      <c r="B32" s="253" t="s">
        <v>359</v>
      </c>
      <c r="C32" s="251"/>
      <c r="D32" s="251"/>
      <c r="E32" s="252"/>
    </row>
    <row r="33" spans="1:5" ht="15" thickBot="1">
      <c r="A33" s="226"/>
      <c r="B33" s="226"/>
      <c r="C33" s="226"/>
      <c r="D33" s="226"/>
      <c r="E33" s="226"/>
    </row>
    <row r="34" spans="1:5" ht="21.95" customHeight="1">
      <c r="A34" s="231" t="s">
        <v>325</v>
      </c>
      <c r="B34" s="265" t="s">
        <v>296</v>
      </c>
      <c r="C34" s="266"/>
      <c r="D34" s="267" t="s">
        <v>318</v>
      </c>
      <c r="E34" s="268"/>
    </row>
    <row r="35" spans="1:5" ht="21.95" customHeight="1">
      <c r="A35" s="227"/>
      <c r="B35" s="269" t="s">
        <v>297</v>
      </c>
      <c r="C35" s="229" t="s">
        <v>321</v>
      </c>
      <c r="D35" s="261" t="s">
        <v>318</v>
      </c>
      <c r="E35" s="262"/>
    </row>
    <row r="36" spans="1:5" ht="18" customHeight="1">
      <c r="A36" s="287"/>
      <c r="B36" s="270"/>
      <c r="C36" s="229" t="s">
        <v>322</v>
      </c>
      <c r="D36" s="259" t="s">
        <v>319</v>
      </c>
      <c r="E36" s="260"/>
    </row>
    <row r="37" spans="1:5" ht="18" customHeight="1">
      <c r="A37" s="288"/>
      <c r="B37" s="257" t="s">
        <v>298</v>
      </c>
      <c r="C37" s="258"/>
      <c r="D37" s="259" t="s">
        <v>319</v>
      </c>
      <c r="E37" s="260"/>
    </row>
    <row r="38" spans="1:5" ht="21.95" customHeight="1">
      <c r="A38" s="288"/>
      <c r="B38" s="269" t="s">
        <v>299</v>
      </c>
      <c r="C38" s="229" t="s">
        <v>323</v>
      </c>
      <c r="D38" s="261" t="s">
        <v>318</v>
      </c>
      <c r="E38" s="262"/>
    </row>
    <row r="39" spans="1:5" ht="21.95" customHeight="1">
      <c r="A39" s="288"/>
      <c r="B39" s="277"/>
      <c r="C39" s="229" t="s">
        <v>324</v>
      </c>
      <c r="D39" s="259" t="s">
        <v>319</v>
      </c>
      <c r="E39" s="260"/>
    </row>
    <row r="40" spans="1:5" ht="18" customHeight="1">
      <c r="A40" s="288"/>
      <c r="B40" s="257" t="s">
        <v>300</v>
      </c>
      <c r="C40" s="258"/>
      <c r="D40" s="259" t="s">
        <v>319</v>
      </c>
      <c r="E40" s="260"/>
    </row>
    <row r="41" spans="1:5" ht="18" customHeight="1">
      <c r="A41" s="288"/>
      <c r="B41" s="257" t="s">
        <v>301</v>
      </c>
      <c r="C41" s="258"/>
      <c r="D41" s="259" t="s">
        <v>319</v>
      </c>
      <c r="E41" s="260"/>
    </row>
    <row r="42" spans="1:5" ht="18" customHeight="1">
      <c r="A42" s="288"/>
      <c r="B42" s="257" t="s">
        <v>362</v>
      </c>
      <c r="C42" s="258"/>
      <c r="D42" s="259" t="s">
        <v>319</v>
      </c>
      <c r="E42" s="260"/>
    </row>
    <row r="43" spans="1:5" ht="23.25" customHeight="1">
      <c r="A43" s="288"/>
      <c r="B43" s="257" t="s">
        <v>303</v>
      </c>
      <c r="C43" s="258"/>
      <c r="D43" s="261" t="s">
        <v>318</v>
      </c>
      <c r="E43" s="262"/>
    </row>
    <row r="44" spans="1:5" ht="18" customHeight="1">
      <c r="A44" s="288"/>
      <c r="B44" s="257" t="s">
        <v>304</v>
      </c>
      <c r="C44" s="258"/>
      <c r="D44" s="259" t="s">
        <v>319</v>
      </c>
      <c r="E44" s="260"/>
    </row>
    <row r="45" spans="1:5" ht="18" customHeight="1">
      <c r="A45" s="288"/>
      <c r="B45" s="278" t="s">
        <v>305</v>
      </c>
      <c r="C45" s="279"/>
      <c r="D45" s="280" t="s">
        <v>320</v>
      </c>
      <c r="E45" s="281"/>
    </row>
    <row r="46" spans="1:5" ht="18" customHeight="1">
      <c r="A46" s="288"/>
      <c r="B46" s="257" t="s">
        <v>306</v>
      </c>
      <c r="C46" s="258"/>
      <c r="D46" s="259" t="s">
        <v>319</v>
      </c>
      <c r="E46" s="260"/>
    </row>
    <row r="47" spans="1:5" ht="15.75" customHeight="1">
      <c r="A47" s="289"/>
      <c r="B47" s="257" t="s">
        <v>307</v>
      </c>
      <c r="C47" s="258"/>
      <c r="D47" s="259" t="s">
        <v>319</v>
      </c>
      <c r="E47" s="260"/>
    </row>
    <row r="48" spans="1:5" ht="21.75" customHeight="1">
      <c r="A48" s="289"/>
      <c r="B48" s="257" t="s">
        <v>308</v>
      </c>
      <c r="C48" s="258"/>
      <c r="D48" s="261" t="s">
        <v>318</v>
      </c>
      <c r="E48" s="262"/>
    </row>
    <row r="49" spans="1:5" ht="18" customHeight="1">
      <c r="A49" s="289"/>
      <c r="B49" s="296" t="s">
        <v>309</v>
      </c>
      <c r="C49" s="297"/>
      <c r="D49" s="259" t="s">
        <v>319</v>
      </c>
      <c r="E49" s="260"/>
    </row>
    <row r="50" spans="1:5" ht="18" customHeight="1">
      <c r="A50" s="290"/>
      <c r="B50" s="257" t="s">
        <v>310</v>
      </c>
      <c r="C50" s="258"/>
      <c r="D50" s="259" t="s">
        <v>319</v>
      </c>
      <c r="E50" s="260"/>
    </row>
    <row r="51" spans="1:5" ht="19.5" customHeight="1">
      <c r="A51" s="290"/>
      <c r="B51" s="278" t="s">
        <v>311</v>
      </c>
      <c r="C51" s="279"/>
      <c r="D51" s="259" t="s">
        <v>319</v>
      </c>
      <c r="E51" s="260"/>
    </row>
    <row r="52" spans="1:5" ht="9.75" customHeight="1">
      <c r="A52" s="290"/>
      <c r="B52" s="278" t="s">
        <v>312</v>
      </c>
      <c r="C52" s="279"/>
      <c r="D52" s="282" t="s">
        <v>319</v>
      </c>
      <c r="E52" s="283"/>
    </row>
    <row r="53" spans="1:5" ht="18" customHeight="1">
      <c r="A53" s="290"/>
      <c r="B53" s="257"/>
      <c r="C53" s="258"/>
      <c r="D53" s="284"/>
      <c r="E53" s="283"/>
    </row>
    <row r="54" spans="1:5" ht="18" customHeight="1">
      <c r="A54" s="290"/>
      <c r="B54" s="228" t="s">
        <v>316</v>
      </c>
      <c r="C54" s="230"/>
      <c r="D54" s="259" t="s">
        <v>319</v>
      </c>
      <c r="E54" s="260"/>
    </row>
    <row r="55" spans="1:5" ht="15.75" customHeight="1">
      <c r="A55" s="290"/>
      <c r="B55" s="255" t="s">
        <v>315</v>
      </c>
      <c r="C55" s="256"/>
      <c r="D55" s="294" t="s">
        <v>319</v>
      </c>
      <c r="E55" s="295"/>
    </row>
    <row r="56" spans="1:5" ht="16.5" customHeight="1" thickBot="1">
      <c r="A56" s="291"/>
      <c r="B56" s="292" t="s">
        <v>317</v>
      </c>
      <c r="C56" s="293"/>
      <c r="D56" s="285" t="s">
        <v>319</v>
      </c>
      <c r="E56" s="286"/>
    </row>
  </sheetData>
  <mergeCells count="43">
    <mergeCell ref="D56:E56"/>
    <mergeCell ref="A36:A56"/>
    <mergeCell ref="B56:C56"/>
    <mergeCell ref="B44:C44"/>
    <mergeCell ref="D44:E44"/>
    <mergeCell ref="B40:C40"/>
    <mergeCell ref="D40:E40"/>
    <mergeCell ref="B41:C41"/>
    <mergeCell ref="B42:C42"/>
    <mergeCell ref="D42:E42"/>
    <mergeCell ref="D54:E54"/>
    <mergeCell ref="D55:E55"/>
    <mergeCell ref="B48:C48"/>
    <mergeCell ref="D48:E48"/>
    <mergeCell ref="B49:C49"/>
    <mergeCell ref="D49:E49"/>
    <mergeCell ref="B50:C50"/>
    <mergeCell ref="D50:E50"/>
    <mergeCell ref="B51:C51"/>
    <mergeCell ref="D51:E51"/>
    <mergeCell ref="B52:C53"/>
    <mergeCell ref="D52:E53"/>
    <mergeCell ref="B38:B39"/>
    <mergeCell ref="D38:E38"/>
    <mergeCell ref="D39:E39"/>
    <mergeCell ref="B45:C45"/>
    <mergeCell ref="D45:E45"/>
    <mergeCell ref="B47:C47"/>
    <mergeCell ref="D47:E47"/>
    <mergeCell ref="D43:E43"/>
    <mergeCell ref="B43:C43"/>
    <mergeCell ref="A1:I1"/>
    <mergeCell ref="B34:C34"/>
    <mergeCell ref="D34:E34"/>
    <mergeCell ref="B35:B36"/>
    <mergeCell ref="D35:E35"/>
    <mergeCell ref="D36:E36"/>
    <mergeCell ref="D41:E41"/>
    <mergeCell ref="B46:C46"/>
    <mergeCell ref="D46:E46"/>
    <mergeCell ref="A4:I14"/>
    <mergeCell ref="B37:C37"/>
    <mergeCell ref="D37:E37"/>
  </mergeCells>
  <phoneticPr fontId="1"/>
  <hyperlinks>
    <hyperlink ref="B32" r:id="rId1"/>
  </hyperlinks>
  <pageMargins left="0.7" right="0.7" top="0.75" bottom="0.75" header="0.3" footer="0.3"/>
  <pageSetup paperSize="9" scale="8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B43"/>
  <sheetViews>
    <sheetView showGridLines="0" topLeftCell="E28" zoomScaleNormal="100" workbookViewId="0">
      <selection activeCell="AE19" sqref="AE19"/>
    </sheetView>
  </sheetViews>
  <sheetFormatPr defaultRowHeight="13.5"/>
  <cols>
    <col min="1" max="1" width="2.875" style="1" customWidth="1"/>
    <col min="2" max="2" width="9.875" style="1" customWidth="1"/>
    <col min="3" max="3" width="8.875" style="1" customWidth="1"/>
    <col min="4" max="4" width="4" style="1" customWidth="1"/>
    <col min="5" max="5" width="5.375" style="1" customWidth="1"/>
    <col min="6" max="6" width="3.875" style="1" customWidth="1"/>
    <col min="7" max="7" width="3.5" style="1" customWidth="1"/>
    <col min="8" max="8" width="4.125" style="1" customWidth="1"/>
    <col min="9" max="9" width="5.125" style="1" customWidth="1"/>
    <col min="10" max="10" width="3.75" style="1" customWidth="1"/>
    <col min="11" max="11" width="3.875" style="1" customWidth="1"/>
    <col min="12" max="12" width="2.875" style="1" customWidth="1"/>
    <col min="13" max="13" width="4.5" style="1" customWidth="1"/>
    <col min="14" max="14" width="2.75" style="1" customWidth="1"/>
    <col min="15" max="15" width="3.125" style="1" customWidth="1"/>
    <col min="16" max="16" width="4.375" style="1" customWidth="1"/>
    <col min="17" max="17" width="3.625" style="1" customWidth="1"/>
    <col min="18" max="18" width="3.875" style="1" customWidth="1"/>
    <col min="19" max="19" width="2.625" style="1" customWidth="1"/>
    <col min="20" max="20" width="3.25" style="1" customWidth="1"/>
    <col min="21" max="21" width="3.5" style="1" customWidth="1"/>
    <col min="22" max="22" width="7.875" style="1" customWidth="1"/>
    <col min="23" max="23" width="7" style="1" customWidth="1"/>
    <col min="24" max="24" width="10.625" style="1" customWidth="1"/>
    <col min="25" max="26" width="9" style="1"/>
    <col min="27" max="27" width="11.5" style="1" customWidth="1"/>
    <col min="28" max="28" width="8" style="1" customWidth="1"/>
    <col min="29" max="16384" width="9" style="1"/>
  </cols>
  <sheetData>
    <row r="1" spans="1:28" ht="19.5" customHeight="1">
      <c r="A1" s="510" t="s">
        <v>148</v>
      </c>
      <c r="B1" s="511"/>
      <c r="C1" s="511"/>
      <c r="D1" s="511"/>
      <c r="E1" s="511"/>
      <c r="F1" s="511"/>
      <c r="G1" s="511"/>
      <c r="H1" s="511"/>
      <c r="I1" s="511"/>
      <c r="J1" s="511"/>
      <c r="K1" s="511"/>
      <c r="L1" s="511"/>
      <c r="M1" s="511"/>
      <c r="N1" s="511"/>
      <c r="O1" s="511"/>
      <c r="P1" s="511"/>
      <c r="Q1" s="511"/>
      <c r="R1" s="511"/>
      <c r="S1" s="511"/>
      <c r="T1" s="511"/>
      <c r="U1" s="511"/>
      <c r="V1" s="511"/>
    </row>
    <row r="2" spans="1:28" ht="14.25" customHeight="1" thickBot="1">
      <c r="H2" s="6"/>
      <c r="I2" s="548"/>
      <c r="J2" s="548"/>
      <c r="K2" s="444" t="s">
        <v>163</v>
      </c>
      <c r="L2" s="445"/>
      <c r="M2" s="445"/>
      <c r="N2" s="445"/>
      <c r="O2" s="445"/>
      <c r="P2" s="445"/>
      <c r="Q2" s="445"/>
      <c r="R2" s="445"/>
      <c r="S2" s="445"/>
      <c r="T2" s="445"/>
      <c r="U2" s="445"/>
      <c r="V2" s="445"/>
    </row>
    <row r="3" spans="1:28" ht="16.5" customHeight="1">
      <c r="A3" s="542" t="s">
        <v>4</v>
      </c>
      <c r="B3" s="543"/>
      <c r="C3" s="523" t="s">
        <v>2</v>
      </c>
      <c r="D3" s="524"/>
      <c r="E3" s="524"/>
      <c r="F3" s="524"/>
      <c r="G3" s="524"/>
      <c r="H3" s="524"/>
      <c r="I3" s="524"/>
      <c r="J3" s="524"/>
      <c r="K3" s="525"/>
      <c r="L3" s="549" t="s">
        <v>3</v>
      </c>
      <c r="M3" s="550"/>
      <c r="N3" s="550"/>
      <c r="O3" s="550"/>
      <c r="P3" s="550"/>
      <c r="Q3" s="550"/>
      <c r="R3" s="550"/>
      <c r="S3" s="550"/>
      <c r="T3" s="550"/>
      <c r="U3" s="550"/>
      <c r="V3" s="551"/>
    </row>
    <row r="4" spans="1:28" ht="16.5" customHeight="1" thickBot="1">
      <c r="A4" s="537" t="s">
        <v>22</v>
      </c>
      <c r="B4" s="538"/>
      <c r="C4" s="539"/>
      <c r="D4" s="540"/>
      <c r="E4" s="540"/>
      <c r="F4" s="540"/>
      <c r="G4" s="540"/>
      <c r="H4" s="540"/>
      <c r="I4" s="540"/>
      <c r="J4" s="540"/>
      <c r="K4" s="541"/>
      <c r="L4" s="554"/>
      <c r="M4" s="540"/>
      <c r="N4" s="540"/>
      <c r="O4" s="540"/>
      <c r="P4" s="540"/>
      <c r="Q4" s="540"/>
      <c r="R4" s="540"/>
      <c r="S4" s="540"/>
      <c r="T4" s="540"/>
      <c r="U4" s="540"/>
      <c r="V4" s="555"/>
    </row>
    <row r="5" spans="1:28" ht="16.5" customHeight="1">
      <c r="A5" s="544" t="s">
        <v>25</v>
      </c>
      <c r="B5" s="545"/>
      <c r="C5" s="539"/>
      <c r="D5" s="540"/>
      <c r="E5" s="540"/>
      <c r="F5" s="540"/>
      <c r="G5" s="540"/>
      <c r="H5" s="540"/>
      <c r="I5" s="540"/>
      <c r="J5" s="540"/>
      <c r="K5" s="541"/>
      <c r="L5" s="554"/>
      <c r="M5" s="540"/>
      <c r="N5" s="540"/>
      <c r="O5" s="540"/>
      <c r="P5" s="540"/>
      <c r="Q5" s="540"/>
      <c r="R5" s="540"/>
      <c r="S5" s="540"/>
      <c r="T5" s="540"/>
      <c r="U5" s="540"/>
      <c r="V5" s="555"/>
      <c r="X5" s="317" t="s">
        <v>140</v>
      </c>
      <c r="Y5" s="318"/>
      <c r="Z5" s="318"/>
      <c r="AA5" s="319"/>
    </row>
    <row r="6" spans="1:28" ht="28.5" customHeight="1">
      <c r="A6" s="546" t="s">
        <v>113</v>
      </c>
      <c r="B6" s="547"/>
      <c r="C6" s="552"/>
      <c r="D6" s="348"/>
      <c r="E6" s="348"/>
      <c r="F6" s="348"/>
      <c r="G6" s="348"/>
      <c r="H6" s="348"/>
      <c r="I6" s="348"/>
      <c r="J6" s="348"/>
      <c r="K6" s="553"/>
      <c r="L6" s="347"/>
      <c r="M6" s="348"/>
      <c r="N6" s="348"/>
      <c r="O6" s="348"/>
      <c r="P6" s="348"/>
      <c r="Q6" s="348"/>
      <c r="R6" s="348"/>
      <c r="S6" s="348"/>
      <c r="T6" s="348"/>
      <c r="U6" s="348"/>
      <c r="V6" s="349"/>
      <c r="X6" s="320"/>
      <c r="Y6" s="321"/>
      <c r="Z6" s="321"/>
      <c r="AA6" s="322"/>
    </row>
    <row r="7" spans="1:28" ht="21.75" customHeight="1" thickBot="1">
      <c r="A7" s="353" t="s">
        <v>20</v>
      </c>
      <c r="B7" s="354"/>
      <c r="C7" s="512"/>
      <c r="D7" s="513"/>
      <c r="E7" s="513"/>
      <c r="F7" s="513"/>
      <c r="G7" s="514" t="s">
        <v>82</v>
      </c>
      <c r="H7" s="515"/>
      <c r="I7" s="515"/>
      <c r="J7" s="515"/>
      <c r="K7" s="516"/>
      <c r="L7" s="395"/>
      <c r="M7" s="367"/>
      <c r="N7" s="367"/>
      <c r="O7" s="367"/>
      <c r="P7" s="367"/>
      <c r="Q7" s="367"/>
      <c r="R7" s="367"/>
      <c r="S7" s="367"/>
      <c r="T7" s="367"/>
      <c r="U7" s="367"/>
      <c r="V7" s="517"/>
      <c r="X7" s="320"/>
      <c r="Y7" s="321"/>
      <c r="Z7" s="321"/>
      <c r="AA7" s="322"/>
    </row>
    <row r="8" spans="1:28" ht="15" customHeight="1">
      <c r="A8" s="350" t="s">
        <v>5</v>
      </c>
      <c r="B8" s="351"/>
      <c r="C8" s="351"/>
      <c r="D8" s="352"/>
      <c r="E8" s="526" t="s">
        <v>1</v>
      </c>
      <c r="F8" s="527"/>
      <c r="G8" s="527"/>
      <c r="H8" s="527"/>
      <c r="I8" s="527"/>
      <c r="J8" s="527"/>
      <c r="K8" s="528"/>
      <c r="L8" s="556" t="s">
        <v>136</v>
      </c>
      <c r="M8" s="557"/>
      <c r="N8" s="557"/>
      <c r="O8" s="557"/>
      <c r="P8" s="557"/>
      <c r="Q8" s="557"/>
      <c r="R8" s="557"/>
      <c r="S8" s="557"/>
      <c r="T8" s="557"/>
      <c r="U8" s="557"/>
      <c r="V8" s="558"/>
      <c r="X8" s="320"/>
      <c r="Y8" s="321"/>
      <c r="Z8" s="321"/>
      <c r="AA8" s="322"/>
    </row>
    <row r="9" spans="1:28" ht="21" customHeight="1">
      <c r="A9" s="521" t="s">
        <v>281</v>
      </c>
      <c r="B9" s="339"/>
      <c r="C9" s="339"/>
      <c r="D9" s="522"/>
      <c r="E9" s="529"/>
      <c r="F9" s="530"/>
      <c r="G9" s="530"/>
      <c r="H9" s="530"/>
      <c r="I9" s="530"/>
      <c r="J9" s="530"/>
      <c r="K9" s="531"/>
      <c r="L9" s="338"/>
      <c r="M9" s="339"/>
      <c r="N9" s="339"/>
      <c r="O9" s="339"/>
      <c r="P9" s="339"/>
      <c r="Q9" s="339"/>
      <c r="R9" s="339"/>
      <c r="S9" s="339"/>
      <c r="T9" s="339"/>
      <c r="U9" s="339"/>
      <c r="V9" s="340"/>
      <c r="X9" s="320"/>
      <c r="Y9" s="321"/>
      <c r="Z9" s="321"/>
      <c r="AA9" s="322"/>
    </row>
    <row r="10" spans="1:28" ht="16.5" customHeight="1">
      <c r="A10" s="355" t="s">
        <v>21</v>
      </c>
      <c r="B10" s="356"/>
      <c r="C10" s="356"/>
      <c r="D10" s="357"/>
      <c r="E10" s="404" t="s">
        <v>0</v>
      </c>
      <c r="F10" s="532"/>
      <c r="G10" s="532"/>
      <c r="H10" s="532"/>
      <c r="I10" s="532"/>
      <c r="J10" s="532"/>
      <c r="K10" s="533"/>
      <c r="L10" s="404" t="s">
        <v>9</v>
      </c>
      <c r="M10" s="405"/>
      <c r="N10" s="405"/>
      <c r="O10" s="405"/>
      <c r="P10" s="405"/>
      <c r="Q10" s="405"/>
      <c r="R10" s="405"/>
      <c r="S10" s="405"/>
      <c r="T10" s="405"/>
      <c r="U10" s="405"/>
      <c r="V10" s="406"/>
      <c r="X10" s="320"/>
      <c r="Y10" s="321"/>
      <c r="Z10" s="321"/>
      <c r="AA10" s="322"/>
    </row>
    <row r="11" spans="1:28" ht="20.25" customHeight="1" thickBot="1">
      <c r="A11" s="518"/>
      <c r="B11" s="519"/>
      <c r="C11" s="519"/>
      <c r="D11" s="520"/>
      <c r="E11" s="534"/>
      <c r="F11" s="535"/>
      <c r="G11" s="535"/>
      <c r="H11" s="535"/>
      <c r="I11" s="535"/>
      <c r="J11" s="535"/>
      <c r="K11" s="536"/>
      <c r="L11" s="333"/>
      <c r="M11" s="334"/>
      <c r="N11" s="334"/>
      <c r="O11" s="334"/>
      <c r="P11" s="334"/>
      <c r="Q11" s="334"/>
      <c r="R11" s="334"/>
      <c r="S11" s="334"/>
      <c r="T11" s="334"/>
      <c r="U11" s="334"/>
      <c r="V11" s="335"/>
      <c r="X11" s="320"/>
      <c r="Y11" s="321"/>
      <c r="Z11" s="321"/>
      <c r="AA11" s="322"/>
    </row>
    <row r="12" spans="1:28" ht="16.5" customHeight="1">
      <c r="A12" s="407" t="s">
        <v>6</v>
      </c>
      <c r="B12" s="408"/>
      <c r="C12" s="408"/>
      <c r="D12" s="408"/>
      <c r="E12" s="408"/>
      <c r="F12" s="408"/>
      <c r="G12" s="415"/>
      <c r="H12" s="336" t="s">
        <v>132</v>
      </c>
      <c r="I12" s="337"/>
      <c r="J12" s="337"/>
      <c r="K12" s="337"/>
      <c r="L12" s="337"/>
      <c r="M12" s="337"/>
      <c r="N12" s="337"/>
      <c r="O12" s="337"/>
      <c r="P12" s="337"/>
      <c r="Q12" s="416" t="s">
        <v>81</v>
      </c>
      <c r="R12" s="337"/>
      <c r="S12" s="337"/>
      <c r="T12" s="397"/>
      <c r="U12" s="341" t="s">
        <v>8</v>
      </c>
      <c r="V12" s="342"/>
      <c r="X12" s="320"/>
      <c r="Y12" s="321"/>
      <c r="Z12" s="321"/>
      <c r="AA12" s="322"/>
    </row>
    <row r="13" spans="1:28" ht="26.25" customHeight="1" thickBot="1">
      <c r="A13" s="366"/>
      <c r="B13" s="367"/>
      <c r="C13" s="367"/>
      <c r="D13" s="367"/>
      <c r="E13" s="367"/>
      <c r="F13" s="367"/>
      <c r="G13" s="368"/>
      <c r="H13" s="364"/>
      <c r="I13" s="369"/>
      <c r="J13" s="369"/>
      <c r="K13" s="369"/>
      <c r="L13" s="369"/>
      <c r="M13" s="369"/>
      <c r="N13" s="369"/>
      <c r="O13" s="369"/>
      <c r="P13" s="370"/>
      <c r="Q13" s="364"/>
      <c r="R13" s="369"/>
      <c r="S13" s="369"/>
      <c r="T13" s="370"/>
      <c r="U13" s="364"/>
      <c r="V13" s="365"/>
      <c r="X13" s="320"/>
      <c r="Y13" s="321"/>
      <c r="Z13" s="321"/>
      <c r="AA13" s="322"/>
    </row>
    <row r="14" spans="1:28" ht="15.75" customHeight="1" thickBot="1">
      <c r="A14" s="396" t="s">
        <v>165</v>
      </c>
      <c r="B14" s="337"/>
      <c r="C14" s="397"/>
      <c r="D14" s="393" t="s">
        <v>85</v>
      </c>
      <c r="E14" s="394"/>
      <c r="F14" s="393" t="s">
        <v>86</v>
      </c>
      <c r="G14" s="394"/>
      <c r="H14" s="393" t="s">
        <v>87</v>
      </c>
      <c r="I14" s="394"/>
      <c r="J14" s="393" t="s">
        <v>88</v>
      </c>
      <c r="K14" s="394"/>
      <c r="L14" s="393" t="s">
        <v>146</v>
      </c>
      <c r="M14" s="375"/>
      <c r="N14" s="375"/>
      <c r="O14" s="375"/>
      <c r="P14" s="394"/>
      <c r="Q14" s="374" t="s">
        <v>89</v>
      </c>
      <c r="R14" s="375"/>
      <c r="S14" s="375"/>
      <c r="T14" s="375"/>
      <c r="U14" s="375"/>
      <c r="V14" s="376"/>
      <c r="X14" s="323"/>
      <c r="Y14" s="324"/>
      <c r="Z14" s="324"/>
      <c r="AA14" s="325"/>
    </row>
    <row r="15" spans="1:28" ht="24.75" customHeight="1" thickBot="1">
      <c r="A15" s="398"/>
      <c r="B15" s="399"/>
      <c r="C15" s="400"/>
      <c r="D15" s="395"/>
      <c r="E15" s="368"/>
      <c r="F15" s="395"/>
      <c r="G15" s="368"/>
      <c r="H15" s="395"/>
      <c r="I15" s="368"/>
      <c r="J15" s="395"/>
      <c r="K15" s="368"/>
      <c r="L15" s="401">
        <f>SUM(D15:K15)</f>
        <v>0</v>
      </c>
      <c r="M15" s="402"/>
      <c r="N15" s="402"/>
      <c r="O15" s="402"/>
      <c r="P15" s="403"/>
      <c r="Q15" s="438" t="e">
        <f>ROUND(((D15+F15)*3+H15*2+J15*1)/L15, 2)</f>
        <v>#DIV/0!</v>
      </c>
      <c r="R15" s="439"/>
      <c r="S15" s="439"/>
      <c r="T15" s="439"/>
      <c r="U15" s="439"/>
      <c r="V15" s="440"/>
    </row>
    <row r="16" spans="1:28" ht="24.75" customHeight="1" thickBot="1">
      <c r="A16" s="326" t="s">
        <v>292</v>
      </c>
      <c r="B16" s="327"/>
      <c r="C16" s="327"/>
      <c r="D16" s="327"/>
      <c r="E16" s="327"/>
      <c r="F16" s="327"/>
      <c r="G16" s="327"/>
      <c r="H16" s="327"/>
      <c r="I16" s="327"/>
      <c r="J16" s="327"/>
      <c r="K16" s="327"/>
      <c r="L16" s="327"/>
      <c r="M16" s="327"/>
      <c r="N16" s="327"/>
      <c r="O16" s="327"/>
      <c r="P16" s="327"/>
      <c r="Q16" s="328"/>
      <c r="R16" s="329"/>
      <c r="S16" s="329"/>
      <c r="T16" s="329"/>
      <c r="U16" s="329"/>
      <c r="V16" s="330"/>
      <c r="X16" s="233"/>
      <c r="Y16" s="233"/>
      <c r="Z16" s="233"/>
      <c r="AA16" s="233"/>
      <c r="AB16" s="2"/>
    </row>
    <row r="17" spans="1:28" ht="16.5" customHeight="1">
      <c r="A17" s="407" t="s">
        <v>14</v>
      </c>
      <c r="B17" s="408"/>
      <c r="C17" s="408"/>
      <c r="D17" s="408"/>
      <c r="E17" s="408"/>
      <c r="F17" s="408"/>
      <c r="G17" s="408"/>
      <c r="H17" s="408"/>
      <c r="I17" s="408"/>
      <c r="J17" s="408"/>
      <c r="K17" s="408"/>
      <c r="L17" s="408"/>
      <c r="M17" s="408"/>
      <c r="N17" s="408"/>
      <c r="O17" s="408"/>
      <c r="P17" s="408"/>
      <c r="Q17" s="408"/>
      <c r="R17" s="408"/>
      <c r="S17" s="408"/>
      <c r="T17" s="408"/>
      <c r="U17" s="408"/>
      <c r="V17" s="409"/>
      <c r="X17" s="331"/>
      <c r="Y17" s="332"/>
      <c r="Z17" s="332"/>
      <c r="AA17" s="332"/>
      <c r="AB17" s="332"/>
    </row>
    <row r="18" spans="1:28" ht="19.5" customHeight="1">
      <c r="A18" s="383" t="s">
        <v>93</v>
      </c>
      <c r="B18" s="384"/>
      <c r="C18" s="384"/>
      <c r="D18" s="384"/>
      <c r="E18" s="385"/>
      <c r="F18" s="343" t="s">
        <v>17</v>
      </c>
      <c r="G18" s="344"/>
      <c r="H18" s="344"/>
      <c r="I18" s="344"/>
      <c r="J18" s="344"/>
      <c r="K18" s="344"/>
      <c r="L18" s="344"/>
      <c r="M18" s="345"/>
      <c r="N18" s="343" t="s">
        <v>18</v>
      </c>
      <c r="O18" s="344"/>
      <c r="P18" s="344"/>
      <c r="Q18" s="344"/>
      <c r="R18" s="344"/>
      <c r="S18" s="344"/>
      <c r="T18" s="344"/>
      <c r="U18" s="344"/>
      <c r="V18" s="346"/>
      <c r="X18" s="332"/>
      <c r="Y18" s="332"/>
      <c r="Z18" s="332"/>
      <c r="AA18" s="332"/>
      <c r="AB18" s="332"/>
    </row>
    <row r="19" spans="1:28" ht="21.75" customHeight="1" thickBot="1">
      <c r="A19" s="386" t="s">
        <v>118</v>
      </c>
      <c r="B19" s="387"/>
      <c r="C19" s="387"/>
      <c r="D19" s="387"/>
      <c r="E19" s="388"/>
      <c r="F19" s="389"/>
      <c r="G19" s="390"/>
      <c r="H19" s="390"/>
      <c r="I19" s="390"/>
      <c r="J19" s="390"/>
      <c r="K19" s="390"/>
      <c r="L19" s="390"/>
      <c r="M19" s="391"/>
      <c r="N19" s="389"/>
      <c r="O19" s="390"/>
      <c r="P19" s="390"/>
      <c r="Q19" s="390"/>
      <c r="R19" s="390"/>
      <c r="S19" s="390"/>
      <c r="T19" s="390"/>
      <c r="U19" s="390"/>
      <c r="V19" s="392"/>
      <c r="X19" s="226"/>
      <c r="Y19" s="226"/>
      <c r="Z19" s="226"/>
      <c r="AA19" s="226"/>
      <c r="AB19" s="226"/>
    </row>
    <row r="20" spans="1:28" ht="21.75" customHeight="1">
      <c r="A20" s="377" t="s">
        <v>15</v>
      </c>
      <c r="B20" s="378"/>
      <c r="C20" s="378"/>
      <c r="D20" s="378"/>
      <c r="E20" s="379"/>
      <c r="F20" s="424"/>
      <c r="G20" s="425"/>
      <c r="H20" s="425"/>
      <c r="I20" s="425"/>
      <c r="J20" s="425"/>
      <c r="K20" s="425"/>
      <c r="L20" s="425"/>
      <c r="M20" s="426"/>
      <c r="N20" s="441"/>
      <c r="O20" s="442"/>
      <c r="P20" s="442"/>
      <c r="Q20" s="442"/>
      <c r="R20" s="442"/>
      <c r="S20" s="442"/>
      <c r="T20" s="442"/>
      <c r="U20" s="442"/>
      <c r="V20" s="443"/>
      <c r="X20" s="231" t="s">
        <v>325</v>
      </c>
      <c r="Y20" s="265" t="s">
        <v>296</v>
      </c>
      <c r="Z20" s="266"/>
      <c r="AA20" s="267" t="s">
        <v>318</v>
      </c>
      <c r="AB20" s="268"/>
    </row>
    <row r="21" spans="1:28" ht="21" customHeight="1">
      <c r="A21" s="417" t="s">
        <v>90</v>
      </c>
      <c r="B21" s="418"/>
      <c r="C21" s="418"/>
      <c r="D21" s="418"/>
      <c r="E21" s="419"/>
      <c r="F21" s="371"/>
      <c r="G21" s="372"/>
      <c r="H21" s="372"/>
      <c r="I21" s="372"/>
      <c r="J21" s="372"/>
      <c r="K21" s="372"/>
      <c r="L21" s="372"/>
      <c r="M21" s="373"/>
      <c r="N21" s="371"/>
      <c r="O21" s="372"/>
      <c r="P21" s="372"/>
      <c r="Q21" s="372"/>
      <c r="R21" s="372"/>
      <c r="S21" s="372"/>
      <c r="T21" s="372"/>
      <c r="U21" s="372"/>
      <c r="V21" s="423"/>
      <c r="X21" s="227"/>
      <c r="Y21" s="269" t="s">
        <v>297</v>
      </c>
      <c r="Z21" s="254" t="s">
        <v>321</v>
      </c>
      <c r="AA21" s="261" t="s">
        <v>318</v>
      </c>
      <c r="AB21" s="262"/>
    </row>
    <row r="22" spans="1:28" ht="28.5" customHeight="1" thickBot="1">
      <c r="A22" s="420" t="s">
        <v>293</v>
      </c>
      <c r="B22" s="421"/>
      <c r="C22" s="421"/>
      <c r="D22" s="421"/>
      <c r="E22" s="422"/>
      <c r="F22" s="380" t="s">
        <v>19</v>
      </c>
      <c r="G22" s="381"/>
      <c r="H22" s="381"/>
      <c r="I22" s="381"/>
      <c r="J22" s="381"/>
      <c r="K22" s="381"/>
      <c r="L22" s="381"/>
      <c r="M22" s="382"/>
      <c r="N22" s="358" t="s">
        <v>19</v>
      </c>
      <c r="O22" s="359"/>
      <c r="P22" s="359"/>
      <c r="Q22" s="359"/>
      <c r="R22" s="359"/>
      <c r="S22" s="359"/>
      <c r="T22" s="359"/>
      <c r="U22" s="359"/>
      <c r="V22" s="360"/>
      <c r="X22" s="287"/>
      <c r="Y22" s="270"/>
      <c r="Z22" s="254" t="s">
        <v>322</v>
      </c>
      <c r="AA22" s="259" t="s">
        <v>319</v>
      </c>
      <c r="AB22" s="260"/>
    </row>
    <row r="23" spans="1:28" ht="21.75" customHeight="1">
      <c r="A23" s="407" t="s">
        <v>114</v>
      </c>
      <c r="B23" s="408"/>
      <c r="C23" s="408"/>
      <c r="D23" s="408"/>
      <c r="E23" s="408"/>
      <c r="F23" s="408"/>
      <c r="G23" s="408"/>
      <c r="H23" s="408"/>
      <c r="I23" s="408"/>
      <c r="J23" s="408"/>
      <c r="K23" s="408"/>
      <c r="L23" s="408"/>
      <c r="M23" s="408"/>
      <c r="N23" s="408"/>
      <c r="O23" s="408"/>
      <c r="P23" s="408"/>
      <c r="Q23" s="408"/>
      <c r="R23" s="408"/>
      <c r="S23" s="408"/>
      <c r="T23" s="408"/>
      <c r="U23" s="408"/>
      <c r="V23" s="409"/>
      <c r="X23" s="288"/>
      <c r="Y23" s="257" t="s">
        <v>298</v>
      </c>
      <c r="Z23" s="258"/>
      <c r="AA23" s="259" t="s">
        <v>319</v>
      </c>
      <c r="AB23" s="260"/>
    </row>
    <row r="24" spans="1:28" ht="20.25" customHeight="1">
      <c r="A24" s="310" t="s">
        <v>119</v>
      </c>
      <c r="B24" s="311"/>
      <c r="C24" s="311"/>
      <c r="D24" s="311"/>
      <c r="E24" s="312"/>
      <c r="F24" s="427"/>
      <c r="G24" s="428"/>
      <c r="H24" s="428"/>
      <c r="I24" s="428"/>
      <c r="J24" s="428"/>
      <c r="K24" s="428"/>
      <c r="L24" s="428"/>
      <c r="M24" s="428"/>
      <c r="N24" s="428"/>
      <c r="O24" s="428"/>
      <c r="P24" s="428"/>
      <c r="Q24" s="428"/>
      <c r="R24" s="428"/>
      <c r="S24" s="428"/>
      <c r="T24" s="428"/>
      <c r="U24" s="428"/>
      <c r="V24" s="429"/>
      <c r="X24" s="288"/>
      <c r="Y24" s="269" t="s">
        <v>299</v>
      </c>
      <c r="Z24" s="254" t="s">
        <v>323</v>
      </c>
      <c r="AA24" s="261" t="s">
        <v>318</v>
      </c>
      <c r="AB24" s="262"/>
    </row>
    <row r="25" spans="1:28" ht="21.75" customHeight="1">
      <c r="A25" s="313" t="s">
        <v>16</v>
      </c>
      <c r="B25" s="314"/>
      <c r="C25" s="361" t="s">
        <v>115</v>
      </c>
      <c r="D25" s="362"/>
      <c r="E25" s="363"/>
      <c r="F25" s="430"/>
      <c r="G25" s="431"/>
      <c r="H25" s="431"/>
      <c r="I25" s="431"/>
      <c r="J25" s="431"/>
      <c r="K25" s="431"/>
      <c r="L25" s="431"/>
      <c r="M25" s="431"/>
      <c r="N25" s="431"/>
      <c r="O25" s="431"/>
      <c r="P25" s="431"/>
      <c r="Q25" s="431"/>
      <c r="R25" s="431"/>
      <c r="S25" s="431"/>
      <c r="T25" s="431"/>
      <c r="U25" s="431"/>
      <c r="V25" s="432"/>
      <c r="X25" s="288"/>
      <c r="Y25" s="277"/>
      <c r="Z25" s="254" t="s">
        <v>324</v>
      </c>
      <c r="AA25" s="259" t="s">
        <v>319</v>
      </c>
      <c r="AB25" s="260"/>
    </row>
    <row r="26" spans="1:28" ht="21.75" customHeight="1" thickBot="1">
      <c r="A26" s="315"/>
      <c r="B26" s="316"/>
      <c r="C26" s="433" t="s">
        <v>116</v>
      </c>
      <c r="D26" s="434"/>
      <c r="E26" s="434"/>
      <c r="F26" s="435"/>
      <c r="G26" s="308"/>
      <c r="H26" s="308"/>
      <c r="I26" s="308"/>
      <c r="J26" s="308"/>
      <c r="K26" s="308"/>
      <c r="L26" s="308"/>
      <c r="M26" s="22" t="s">
        <v>117</v>
      </c>
      <c r="N26" s="436" t="s">
        <v>67</v>
      </c>
      <c r="O26" s="437"/>
      <c r="P26" s="437"/>
      <c r="Q26" s="308"/>
      <c r="R26" s="308"/>
      <c r="S26" s="308"/>
      <c r="T26" s="308"/>
      <c r="U26" s="308"/>
      <c r="V26" s="309"/>
      <c r="X26" s="288"/>
      <c r="Y26" s="257" t="s">
        <v>300</v>
      </c>
      <c r="Z26" s="258"/>
      <c r="AA26" s="259" t="s">
        <v>319</v>
      </c>
      <c r="AB26" s="260"/>
    </row>
    <row r="27" spans="1:28" ht="18" customHeight="1">
      <c r="A27" s="407" t="s">
        <v>138</v>
      </c>
      <c r="B27" s="408"/>
      <c r="C27" s="408"/>
      <c r="D27" s="408"/>
      <c r="E27" s="408"/>
      <c r="F27" s="408"/>
      <c r="G27" s="408"/>
      <c r="H27" s="408"/>
      <c r="I27" s="408"/>
      <c r="J27" s="408"/>
      <c r="K27" s="408"/>
      <c r="L27" s="408"/>
      <c r="M27" s="408"/>
      <c r="N27" s="408"/>
      <c r="O27" s="408"/>
      <c r="P27" s="408"/>
      <c r="Q27" s="408"/>
      <c r="R27" s="408"/>
      <c r="S27" s="408"/>
      <c r="T27" s="408"/>
      <c r="U27" s="408"/>
      <c r="V27" s="409"/>
      <c r="X27" s="288"/>
      <c r="Y27" s="257" t="s">
        <v>301</v>
      </c>
      <c r="Z27" s="258"/>
      <c r="AA27" s="259" t="s">
        <v>319</v>
      </c>
      <c r="AB27" s="260"/>
    </row>
    <row r="28" spans="1:28" ht="20.25" customHeight="1" thickBot="1">
      <c r="A28" s="410" t="s">
        <v>137</v>
      </c>
      <c r="B28" s="411"/>
      <c r="C28" s="411"/>
      <c r="D28" s="411"/>
      <c r="E28" s="412"/>
      <c r="F28" s="413" t="s">
        <v>94</v>
      </c>
      <c r="G28" s="402"/>
      <c r="H28" s="402"/>
      <c r="I28" s="402"/>
      <c r="J28" s="402"/>
      <c r="K28" s="402"/>
      <c r="L28" s="402"/>
      <c r="M28" s="402"/>
      <c r="N28" s="402"/>
      <c r="O28" s="402"/>
      <c r="P28" s="402"/>
      <c r="Q28" s="402"/>
      <c r="R28" s="402"/>
      <c r="S28" s="402"/>
      <c r="T28" s="402"/>
      <c r="U28" s="402"/>
      <c r="V28" s="414"/>
      <c r="X28" s="288"/>
      <c r="Y28" s="257" t="s">
        <v>362</v>
      </c>
      <c r="Z28" s="258"/>
      <c r="AA28" s="259" t="s">
        <v>319</v>
      </c>
      <c r="AB28" s="260"/>
    </row>
    <row r="29" spans="1:28" ht="21.75" customHeight="1">
      <c r="A29" s="298">
        <v>1</v>
      </c>
      <c r="B29" s="302" t="s">
        <v>11</v>
      </c>
      <c r="C29" s="303"/>
      <c r="D29" s="303"/>
      <c r="E29" s="303"/>
      <c r="F29" s="303"/>
      <c r="G29" s="303"/>
      <c r="H29" s="304"/>
      <c r="I29" s="305"/>
      <c r="J29" s="306" t="s">
        <v>120</v>
      </c>
      <c r="K29" s="303"/>
      <c r="L29" s="303"/>
      <c r="M29" s="303"/>
      <c r="N29" s="303"/>
      <c r="O29" s="303"/>
      <c r="P29" s="303"/>
      <c r="Q29" s="303"/>
      <c r="R29" s="303"/>
      <c r="S29" s="307"/>
      <c r="T29" s="450" t="s">
        <v>60</v>
      </c>
      <c r="U29" s="451"/>
      <c r="V29" s="452"/>
      <c r="X29" s="288"/>
      <c r="Y29" s="257" t="s">
        <v>303</v>
      </c>
      <c r="Z29" s="258"/>
      <c r="AA29" s="261" t="s">
        <v>318</v>
      </c>
      <c r="AB29" s="262"/>
    </row>
    <row r="30" spans="1:28" ht="21.75" customHeight="1">
      <c r="A30" s="299"/>
      <c r="B30" s="24" t="s">
        <v>13</v>
      </c>
      <c r="C30" s="487"/>
      <c r="D30" s="488"/>
      <c r="E30" s="488"/>
      <c r="F30" s="488"/>
      <c r="G30" s="488"/>
      <c r="H30" s="488"/>
      <c r="I30" s="489"/>
      <c r="J30" s="453" t="s">
        <v>13</v>
      </c>
      <c r="K30" s="344"/>
      <c r="L30" s="344"/>
      <c r="M30" s="344"/>
      <c r="N30" s="344"/>
      <c r="O30" s="344"/>
      <c r="P30" s="344"/>
      <c r="Q30" s="344"/>
      <c r="R30" s="344"/>
      <c r="S30" s="345"/>
      <c r="T30" s="496"/>
      <c r="U30" s="497"/>
      <c r="V30" s="498"/>
      <c r="X30" s="288"/>
      <c r="Y30" s="257" t="s">
        <v>304</v>
      </c>
      <c r="Z30" s="258"/>
      <c r="AA30" s="259" t="s">
        <v>319</v>
      </c>
      <c r="AB30" s="260"/>
    </row>
    <row r="31" spans="1:28" ht="17.25" customHeight="1">
      <c r="A31" s="299"/>
      <c r="B31" s="493" t="s">
        <v>121</v>
      </c>
      <c r="C31" s="494"/>
      <c r="D31" s="494"/>
      <c r="E31" s="494"/>
      <c r="F31" s="494"/>
      <c r="G31" s="494"/>
      <c r="H31" s="494"/>
      <c r="I31" s="495"/>
      <c r="J31" s="472"/>
      <c r="K31" s="473"/>
      <c r="L31" s="473"/>
      <c r="M31" s="473"/>
      <c r="N31" s="473"/>
      <c r="O31" s="473"/>
      <c r="P31" s="473"/>
      <c r="Q31" s="473"/>
      <c r="R31" s="473"/>
      <c r="S31" s="474"/>
      <c r="T31" s="454" t="s">
        <v>164</v>
      </c>
      <c r="U31" s="455"/>
      <c r="V31" s="456"/>
      <c r="X31" s="288"/>
      <c r="Y31" s="278" t="s">
        <v>305</v>
      </c>
      <c r="Z31" s="279"/>
      <c r="AA31" s="280" t="s">
        <v>320</v>
      </c>
      <c r="AB31" s="281"/>
    </row>
    <row r="32" spans="1:28" ht="29.25" customHeight="1">
      <c r="A32" s="299"/>
      <c r="B32" s="457"/>
      <c r="C32" s="458"/>
      <c r="D32" s="458"/>
      <c r="E32" s="458"/>
      <c r="F32" s="458"/>
      <c r="G32" s="458"/>
      <c r="H32" s="458"/>
      <c r="I32" s="459"/>
      <c r="J32" s="475"/>
      <c r="K32" s="458"/>
      <c r="L32" s="458"/>
      <c r="M32" s="458"/>
      <c r="N32" s="458"/>
      <c r="O32" s="458"/>
      <c r="P32" s="458"/>
      <c r="Q32" s="458"/>
      <c r="R32" s="458"/>
      <c r="S32" s="459"/>
      <c r="T32" s="507"/>
      <c r="U32" s="508"/>
      <c r="V32" s="509"/>
      <c r="X32" s="288"/>
      <c r="Y32" s="257" t="s">
        <v>306</v>
      </c>
      <c r="Z32" s="258"/>
      <c r="AA32" s="259" t="s">
        <v>319</v>
      </c>
      <c r="AB32" s="260"/>
    </row>
    <row r="33" spans="1:28" ht="18.75" customHeight="1">
      <c r="A33" s="300"/>
      <c r="B33" s="478" t="s">
        <v>276</v>
      </c>
      <c r="C33" s="480" t="s">
        <v>274</v>
      </c>
      <c r="D33" s="345" t="s">
        <v>275</v>
      </c>
      <c r="E33" s="482"/>
      <c r="F33" s="504" t="s">
        <v>125</v>
      </c>
      <c r="G33" s="344"/>
      <c r="H33" s="344"/>
      <c r="I33" s="344"/>
      <c r="J33" s="344"/>
      <c r="K33" s="344"/>
      <c r="L33" s="344"/>
      <c r="M33" s="345"/>
      <c r="N33" s="490" t="s">
        <v>294</v>
      </c>
      <c r="O33" s="499"/>
      <c r="P33" s="499"/>
      <c r="Q33" s="499"/>
      <c r="R33" s="499"/>
      <c r="S33" s="499"/>
      <c r="T33" s="499"/>
      <c r="U33" s="499"/>
      <c r="V33" s="500"/>
      <c r="X33" s="289"/>
      <c r="Y33" s="257" t="s">
        <v>307</v>
      </c>
      <c r="Z33" s="258"/>
      <c r="AA33" s="259" t="s">
        <v>319</v>
      </c>
      <c r="AB33" s="260"/>
    </row>
    <row r="34" spans="1:28" ht="18.75" customHeight="1">
      <c r="A34" s="300"/>
      <c r="B34" s="479"/>
      <c r="C34" s="481"/>
      <c r="D34" s="483"/>
      <c r="E34" s="484"/>
      <c r="F34" s="505"/>
      <c r="G34" s="332"/>
      <c r="H34" s="332"/>
      <c r="I34" s="332"/>
      <c r="J34" s="332"/>
      <c r="K34" s="332"/>
      <c r="L34" s="332"/>
      <c r="M34" s="506"/>
      <c r="N34" s="501"/>
      <c r="O34" s="502"/>
      <c r="P34" s="502"/>
      <c r="Q34" s="502"/>
      <c r="R34" s="502"/>
      <c r="S34" s="502"/>
      <c r="T34" s="502"/>
      <c r="U34" s="502"/>
      <c r="V34" s="503"/>
      <c r="X34" s="289"/>
      <c r="Y34" s="257" t="s">
        <v>308</v>
      </c>
      <c r="Z34" s="258"/>
      <c r="AA34" s="261" t="s">
        <v>318</v>
      </c>
      <c r="AB34" s="262"/>
    </row>
    <row r="35" spans="1:28" ht="19.5" customHeight="1">
      <c r="A35" s="300"/>
      <c r="B35" s="127"/>
      <c r="C35" s="128"/>
      <c r="D35" s="476"/>
      <c r="E35" s="477"/>
      <c r="F35" s="505"/>
      <c r="G35" s="332"/>
      <c r="H35" s="332"/>
      <c r="I35" s="332"/>
      <c r="J35" s="332"/>
      <c r="K35" s="332"/>
      <c r="L35" s="332"/>
      <c r="M35" s="506"/>
      <c r="N35" s="490" t="s">
        <v>10</v>
      </c>
      <c r="O35" s="491"/>
      <c r="P35" s="491"/>
      <c r="Q35" s="491"/>
      <c r="R35" s="491"/>
      <c r="S35" s="491"/>
      <c r="T35" s="491"/>
      <c r="U35" s="491"/>
      <c r="V35" s="492"/>
      <c r="X35" s="289"/>
      <c r="Y35" s="296" t="s">
        <v>309</v>
      </c>
      <c r="Z35" s="297"/>
      <c r="AA35" s="259" t="s">
        <v>319</v>
      </c>
      <c r="AB35" s="260"/>
    </row>
    <row r="36" spans="1:28" ht="19.5" customHeight="1">
      <c r="A36" s="300"/>
      <c r="B36" s="129" t="s">
        <v>277</v>
      </c>
      <c r="C36" s="37" t="s">
        <v>278</v>
      </c>
      <c r="D36" s="485" t="s">
        <v>279</v>
      </c>
      <c r="E36" s="486"/>
      <c r="F36" s="460" t="s">
        <v>95</v>
      </c>
      <c r="G36" s="461"/>
      <c r="H36" s="461"/>
      <c r="I36" s="461"/>
      <c r="J36" s="461"/>
      <c r="K36" s="461"/>
      <c r="L36" s="461"/>
      <c r="M36" s="462"/>
      <c r="N36" s="466"/>
      <c r="O36" s="467"/>
      <c r="P36" s="467"/>
      <c r="Q36" s="467"/>
      <c r="R36" s="467"/>
      <c r="S36" s="467"/>
      <c r="T36" s="467"/>
      <c r="U36" s="467"/>
      <c r="V36" s="468"/>
      <c r="X36" s="290"/>
      <c r="Y36" s="257" t="s">
        <v>310</v>
      </c>
      <c r="Z36" s="258"/>
      <c r="AA36" s="259" t="s">
        <v>319</v>
      </c>
      <c r="AB36" s="260"/>
    </row>
    <row r="37" spans="1:28" ht="24.75" customHeight="1" thickBot="1">
      <c r="A37" s="301"/>
      <c r="B37" s="131"/>
      <c r="C37" s="130"/>
      <c r="D37" s="395"/>
      <c r="E37" s="368"/>
      <c r="F37" s="463"/>
      <c r="G37" s="464"/>
      <c r="H37" s="464"/>
      <c r="I37" s="464"/>
      <c r="J37" s="464"/>
      <c r="K37" s="464"/>
      <c r="L37" s="464"/>
      <c r="M37" s="465"/>
      <c r="N37" s="469"/>
      <c r="O37" s="470"/>
      <c r="P37" s="470"/>
      <c r="Q37" s="470"/>
      <c r="R37" s="470"/>
      <c r="S37" s="470"/>
      <c r="T37" s="470"/>
      <c r="U37" s="470"/>
      <c r="V37" s="471"/>
      <c r="X37" s="290"/>
      <c r="Y37" s="278" t="s">
        <v>311</v>
      </c>
      <c r="Z37" s="279"/>
      <c r="AA37" s="259" t="s">
        <v>319</v>
      </c>
      <c r="AB37" s="260"/>
    </row>
    <row r="38" spans="1:28" ht="15.75" customHeight="1" thickBot="1">
      <c r="A38" s="444" t="s">
        <v>169</v>
      </c>
      <c r="B38" s="445"/>
      <c r="C38" s="445"/>
      <c r="D38" s="445"/>
      <c r="E38" s="445"/>
      <c r="F38" s="446"/>
      <c r="G38" s="447"/>
      <c r="H38" s="447"/>
      <c r="I38" s="447"/>
      <c r="J38" s="447"/>
      <c r="K38" s="447"/>
      <c r="L38" s="447"/>
      <c r="M38" s="447"/>
      <c r="N38" s="448"/>
      <c r="O38" s="449"/>
      <c r="P38" s="449"/>
      <c r="Q38" s="449"/>
      <c r="R38" s="449"/>
      <c r="S38" s="449"/>
      <c r="T38" s="449"/>
      <c r="U38" s="449"/>
      <c r="V38" s="332"/>
      <c r="X38" s="290"/>
      <c r="Y38" s="278" t="s">
        <v>312</v>
      </c>
      <c r="Z38" s="279"/>
      <c r="AA38" s="282" t="s">
        <v>319</v>
      </c>
      <c r="AB38" s="283"/>
    </row>
    <row r="39" spans="1:28">
      <c r="A39" s="25"/>
      <c r="B39" s="50" t="s">
        <v>166</v>
      </c>
      <c r="C39" s="26" t="s">
        <v>167</v>
      </c>
      <c r="D39" s="26"/>
      <c r="E39" s="26"/>
      <c r="F39" s="26"/>
      <c r="G39" s="26"/>
      <c r="H39" s="26"/>
      <c r="I39" s="26"/>
      <c r="J39" s="26"/>
      <c r="K39" s="26"/>
      <c r="L39" s="26"/>
      <c r="M39" s="26"/>
      <c r="N39" s="7"/>
      <c r="O39" s="7"/>
      <c r="P39" s="7"/>
      <c r="Q39" s="7"/>
      <c r="R39" s="7"/>
      <c r="S39" s="7"/>
      <c r="T39" s="7"/>
      <c r="U39" s="7"/>
      <c r="V39" s="8"/>
      <c r="X39" s="290"/>
      <c r="Y39" s="257"/>
      <c r="Z39" s="258"/>
      <c r="AA39" s="284"/>
      <c r="AB39" s="283"/>
    </row>
    <row r="40" spans="1:28">
      <c r="A40" s="27"/>
      <c r="B40" s="51" t="s">
        <v>166</v>
      </c>
      <c r="C40" s="28" t="s">
        <v>168</v>
      </c>
      <c r="D40" s="28"/>
      <c r="E40" s="28"/>
      <c r="F40" s="28"/>
      <c r="G40" s="28"/>
      <c r="H40" s="28"/>
      <c r="I40" s="28"/>
      <c r="J40" s="28"/>
      <c r="K40" s="28"/>
      <c r="L40" s="28"/>
      <c r="M40" s="28"/>
      <c r="N40" s="2"/>
      <c r="O40" s="2"/>
      <c r="P40" s="2"/>
      <c r="Q40" s="2"/>
      <c r="R40" s="2"/>
      <c r="S40" s="2"/>
      <c r="T40" s="2"/>
      <c r="U40" s="2"/>
      <c r="V40" s="3"/>
      <c r="X40" s="290"/>
      <c r="Y40" s="228" t="s">
        <v>316</v>
      </c>
      <c r="Z40" s="230"/>
      <c r="AA40" s="259" t="s">
        <v>319</v>
      </c>
      <c r="AB40" s="260"/>
    </row>
    <row r="41" spans="1:28" ht="14.25" thickBot="1">
      <c r="A41" s="29"/>
      <c r="B41" s="52"/>
      <c r="C41" s="30"/>
      <c r="D41" s="30"/>
      <c r="E41" s="30"/>
      <c r="F41" s="30"/>
      <c r="G41" s="30"/>
      <c r="H41" s="30"/>
      <c r="I41" s="30"/>
      <c r="J41" s="30"/>
      <c r="K41" s="30"/>
      <c r="L41" s="30"/>
      <c r="M41" s="30"/>
      <c r="N41" s="4"/>
      <c r="O41" s="4"/>
      <c r="P41" s="4"/>
      <c r="Q41" s="4"/>
      <c r="R41" s="4"/>
      <c r="S41" s="4"/>
      <c r="T41" s="4"/>
      <c r="U41" s="4"/>
      <c r="V41" s="5"/>
      <c r="X41" s="290"/>
      <c r="Y41" s="255" t="s">
        <v>315</v>
      </c>
      <c r="Z41" s="256"/>
      <c r="AA41" s="294" t="s">
        <v>319</v>
      </c>
      <c r="AB41" s="295"/>
    </row>
    <row r="42" spans="1:28" ht="14.25" thickBot="1">
      <c r="X42" s="291"/>
      <c r="Y42" s="292" t="s">
        <v>317</v>
      </c>
      <c r="Z42" s="293"/>
      <c r="AA42" s="285" t="s">
        <v>319</v>
      </c>
      <c r="AB42" s="286"/>
    </row>
    <row r="43" spans="1:28">
      <c r="X43" s="232"/>
    </row>
  </sheetData>
  <mergeCells count="153">
    <mergeCell ref="X22:X42"/>
    <mergeCell ref="Y37:Z37"/>
    <mergeCell ref="AA37:AB37"/>
    <mergeCell ref="Y38:Z39"/>
    <mergeCell ref="AA38:AB39"/>
    <mergeCell ref="AA41:AB41"/>
    <mergeCell ref="Y42:Z42"/>
    <mergeCell ref="AA42:AB42"/>
    <mergeCell ref="AA40:AB40"/>
    <mergeCell ref="Y21:Y22"/>
    <mergeCell ref="AA22:AB22"/>
    <mergeCell ref="Y24:Y25"/>
    <mergeCell ref="AA25:AB25"/>
    <mergeCell ref="AA21:AB21"/>
    <mergeCell ref="AA36:AB36"/>
    <mergeCell ref="Y23:Z23"/>
    <mergeCell ref="Y26:Z26"/>
    <mergeCell ref="Y27:Z27"/>
    <mergeCell ref="AA24:AB24"/>
    <mergeCell ref="AA26:AB26"/>
    <mergeCell ref="AA27:AB27"/>
    <mergeCell ref="AA28:AB28"/>
    <mergeCell ref="A1:V1"/>
    <mergeCell ref="C7:F7"/>
    <mergeCell ref="G7:K7"/>
    <mergeCell ref="L7:V7"/>
    <mergeCell ref="A11:D11"/>
    <mergeCell ref="A9:D9"/>
    <mergeCell ref="C3:K3"/>
    <mergeCell ref="E8:K8"/>
    <mergeCell ref="E9:K9"/>
    <mergeCell ref="E10:K10"/>
    <mergeCell ref="E11:K11"/>
    <mergeCell ref="A4:B4"/>
    <mergeCell ref="C4:K4"/>
    <mergeCell ref="A3:B3"/>
    <mergeCell ref="A5:B5"/>
    <mergeCell ref="A6:B6"/>
    <mergeCell ref="K2:V2"/>
    <mergeCell ref="I2:J2"/>
    <mergeCell ref="L3:V3"/>
    <mergeCell ref="C6:K6"/>
    <mergeCell ref="C5:K5"/>
    <mergeCell ref="L5:V5"/>
    <mergeCell ref="L4:V4"/>
    <mergeCell ref="L8:V8"/>
    <mergeCell ref="A38:E38"/>
    <mergeCell ref="F38:M38"/>
    <mergeCell ref="N38:V38"/>
    <mergeCell ref="T29:V29"/>
    <mergeCell ref="J30:S30"/>
    <mergeCell ref="T31:V31"/>
    <mergeCell ref="B32:I32"/>
    <mergeCell ref="F36:M37"/>
    <mergeCell ref="N36:V37"/>
    <mergeCell ref="J31:S32"/>
    <mergeCell ref="D35:E35"/>
    <mergeCell ref="B33:B34"/>
    <mergeCell ref="C33:C34"/>
    <mergeCell ref="D33:E34"/>
    <mergeCell ref="D36:E36"/>
    <mergeCell ref="D37:E37"/>
    <mergeCell ref="C30:I30"/>
    <mergeCell ref="N35:V35"/>
    <mergeCell ref="B31:I31"/>
    <mergeCell ref="T30:V30"/>
    <mergeCell ref="N33:V33"/>
    <mergeCell ref="N34:V34"/>
    <mergeCell ref="F33:M35"/>
    <mergeCell ref="T32:V32"/>
    <mergeCell ref="A27:V27"/>
    <mergeCell ref="A28:E28"/>
    <mergeCell ref="F28:V28"/>
    <mergeCell ref="A12:G12"/>
    <mergeCell ref="Q12:T12"/>
    <mergeCell ref="A21:E21"/>
    <mergeCell ref="A22:E22"/>
    <mergeCell ref="N21:V21"/>
    <mergeCell ref="F20:M20"/>
    <mergeCell ref="F24:V24"/>
    <mergeCell ref="F25:V25"/>
    <mergeCell ref="C26:E26"/>
    <mergeCell ref="F26:L26"/>
    <mergeCell ref="N26:P26"/>
    <mergeCell ref="A23:V23"/>
    <mergeCell ref="Q15:V15"/>
    <mergeCell ref="A17:V17"/>
    <mergeCell ref="N20:V20"/>
    <mergeCell ref="H14:I14"/>
    <mergeCell ref="N22:V22"/>
    <mergeCell ref="C25:E25"/>
    <mergeCell ref="U13:V13"/>
    <mergeCell ref="A13:G13"/>
    <mergeCell ref="H13:P13"/>
    <mergeCell ref="Q13:T13"/>
    <mergeCell ref="F21:M21"/>
    <mergeCell ref="Q14:V14"/>
    <mergeCell ref="A20:E20"/>
    <mergeCell ref="F22:M22"/>
    <mergeCell ref="A18:E18"/>
    <mergeCell ref="A19:E19"/>
    <mergeCell ref="F19:M19"/>
    <mergeCell ref="N19:V19"/>
    <mergeCell ref="J14:K14"/>
    <mergeCell ref="J15:K15"/>
    <mergeCell ref="A14:C15"/>
    <mergeCell ref="L15:P15"/>
    <mergeCell ref="L14:P14"/>
    <mergeCell ref="D14:E14"/>
    <mergeCell ref="F14:G14"/>
    <mergeCell ref="D15:E15"/>
    <mergeCell ref="F15:G15"/>
    <mergeCell ref="H15:I15"/>
    <mergeCell ref="X5:AA14"/>
    <mergeCell ref="Y20:Z20"/>
    <mergeCell ref="A16:P16"/>
    <mergeCell ref="Q16:V16"/>
    <mergeCell ref="X17:AB18"/>
    <mergeCell ref="L11:V11"/>
    <mergeCell ref="H12:P12"/>
    <mergeCell ref="L9:V9"/>
    <mergeCell ref="U12:V12"/>
    <mergeCell ref="F18:M18"/>
    <mergeCell ref="N18:V18"/>
    <mergeCell ref="L6:V6"/>
    <mergeCell ref="A8:D8"/>
    <mergeCell ref="A7:B7"/>
    <mergeCell ref="A10:D10"/>
    <mergeCell ref="L10:V10"/>
    <mergeCell ref="A29:A37"/>
    <mergeCell ref="AA20:AB20"/>
    <mergeCell ref="AA23:AB23"/>
    <mergeCell ref="Y28:Z28"/>
    <mergeCell ref="Y29:Z29"/>
    <mergeCell ref="Y30:Z30"/>
    <mergeCell ref="Y31:Z31"/>
    <mergeCell ref="Y32:Z32"/>
    <mergeCell ref="Y33:Z33"/>
    <mergeCell ref="Y34:Z34"/>
    <mergeCell ref="Y35:Z35"/>
    <mergeCell ref="Y36:Z36"/>
    <mergeCell ref="AA29:AB29"/>
    <mergeCell ref="AA30:AB30"/>
    <mergeCell ref="AA31:AB31"/>
    <mergeCell ref="AA32:AB32"/>
    <mergeCell ref="AA33:AB33"/>
    <mergeCell ref="B29:I29"/>
    <mergeCell ref="J29:S29"/>
    <mergeCell ref="Q26:V26"/>
    <mergeCell ref="A24:E24"/>
    <mergeCell ref="A25:B26"/>
    <mergeCell ref="AA34:AB34"/>
    <mergeCell ref="AA35:AB35"/>
  </mergeCells>
  <phoneticPr fontId="1"/>
  <printOptions horizontalCentered="1" verticalCentered="1"/>
  <pageMargins left="0.25" right="0.25" top="0.75" bottom="0.75" header="0.3" footer="0.3"/>
  <pageSetup paperSize="9" scale="86" orientation="portrait" r:id="rId1"/>
  <headerFooter alignWithMargins="0"/>
  <colBreaks count="1" manualBreakCount="1">
    <brk id="22" max="1048575" man="1"/>
  </colBreaks>
  <legacy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ドロップダウンリスト!$B$1:$B$4</xm:f>
          </x14:formula1>
          <xm:sqref>A13:G13</xm:sqref>
        </x14:dataValidation>
        <x14:dataValidation type="list" allowBlank="1" showInputMessage="1" showErrorMessage="1">
          <x14:formula1>
            <xm:f>ドロップダウンリスト!$B$6:$B$8</xm:f>
          </x14:formula1>
          <xm:sqref>Q13:T13</xm:sqref>
        </x14:dataValidation>
        <x14:dataValidation type="list" allowBlank="1" showInputMessage="1" showErrorMessage="1">
          <x14:formula1>
            <xm:f>ドロップダウンリスト!$B$10:$B$13</xm:f>
          </x14:formula1>
          <xm:sqref>U13:V13</xm:sqref>
        </x14:dataValidation>
        <x14:dataValidation type="list" allowBlank="1" showInputMessage="1" showErrorMessage="1">
          <x14:formula1>
            <xm:f>ドロップダウンリスト!$B$15:$B$17</xm:f>
          </x14:formula1>
          <xm:sqref>F19:M19</xm:sqref>
        </x14:dataValidation>
        <x14:dataValidation type="list" allowBlank="1" showInputMessage="1" showErrorMessage="1">
          <x14:formula1>
            <xm:f>ドロップダウンリスト!$B$19:$B$21</xm:f>
          </x14:formula1>
          <xm:sqref>N19:V19</xm:sqref>
        </x14:dataValidation>
        <x14:dataValidation type="list" allowBlank="1" showInputMessage="1" showErrorMessage="1">
          <x14:formula1>
            <xm:f>ドロップダウンリスト!$B$23:$B$25</xm:f>
          </x14:formula1>
          <xm:sqref>F21:V21</xm:sqref>
        </x14:dataValidation>
        <x14:dataValidation type="list" allowBlank="1" showInputMessage="1" showErrorMessage="1">
          <x14:formula1>
            <xm:f>ドロップダウンリスト!$B$27:$B$28</xm:f>
          </x14:formula1>
          <xm:sqref>F24:V24</xm:sqref>
        </x14:dataValidation>
        <x14:dataValidation type="list" allowBlank="1" showInputMessage="1" showErrorMessage="1">
          <x14:formula1>
            <xm:f>ドロップダウンリスト!$B$30:$B$31</xm:f>
          </x14:formula1>
          <xm:sqref>F36:M37</xm:sqref>
        </x14:dataValidation>
        <x14:dataValidation type="list" allowBlank="1" showInputMessage="1" showErrorMessage="1">
          <x14:formula1>
            <xm:f>ドロップダウンリスト!$B$38:$B$39</xm:f>
          </x14:formula1>
          <xm:sqref>F28:V28</xm:sqref>
        </x14:dataValidation>
        <x14:dataValidation type="list" allowBlank="1" showInputMessage="1" showErrorMessage="1">
          <x14:formula1>
            <xm:f>ドロップダウンリスト!$B$33:$B$36</xm:f>
          </x14:formula1>
          <xm:sqref>N36:V37</xm:sqref>
        </x14:dataValidation>
        <x14:dataValidation type="list" allowBlank="1" showInputMessage="1" showErrorMessage="1">
          <x14:formula1>
            <xm:f>[1]ドロップダウンリスト!#REF!</xm:f>
          </x14:formula1>
          <xm:sqref>Q16:V16</xm:sqref>
        </x14:dataValidation>
        <x14:dataValidation type="list" allowBlank="1" showInputMessage="1" showErrorMessage="1">
          <x14:formula1>
            <xm:f>ドロップダウンリスト!$B$41:$B$60</xm:f>
          </x14:formula1>
          <xm:sqref>C30:I30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AA41"/>
  <sheetViews>
    <sheetView showGridLines="0" topLeftCell="A19" zoomScaleNormal="100" workbookViewId="0">
      <selection activeCell="A23" sqref="A23:V23"/>
    </sheetView>
  </sheetViews>
  <sheetFormatPr defaultRowHeight="13.5"/>
  <cols>
    <col min="1" max="1" width="2.875" style="1" customWidth="1"/>
    <col min="2" max="2" width="9.875" style="1" customWidth="1"/>
    <col min="3" max="3" width="8.875" style="1" customWidth="1"/>
    <col min="4" max="4" width="4" style="1" customWidth="1"/>
    <col min="5" max="5" width="5.375" style="1" customWidth="1"/>
    <col min="6" max="6" width="3.875" style="1" customWidth="1"/>
    <col min="7" max="7" width="3.5" style="1" customWidth="1"/>
    <col min="8" max="8" width="4.125" style="1" customWidth="1"/>
    <col min="9" max="9" width="5.125" style="1" customWidth="1"/>
    <col min="10" max="10" width="3.75" style="1" customWidth="1"/>
    <col min="11" max="11" width="3.875" style="1" customWidth="1"/>
    <col min="12" max="12" width="2.875" style="1" customWidth="1"/>
    <col min="13" max="13" width="4.5" style="1" customWidth="1"/>
    <col min="14" max="14" width="2.75" style="1" customWidth="1"/>
    <col min="15" max="15" width="3.125" style="1" customWidth="1"/>
    <col min="16" max="16" width="4.375" style="1" customWidth="1"/>
    <col min="17" max="17" width="3.625" style="1" customWidth="1"/>
    <col min="18" max="18" width="3.875" style="1" customWidth="1"/>
    <col min="19" max="19" width="2.625" style="1" customWidth="1"/>
    <col min="20" max="20" width="3.25" style="1" customWidth="1"/>
    <col min="21" max="21" width="3.5" style="1" customWidth="1"/>
    <col min="22" max="22" width="7.875" style="1" customWidth="1"/>
    <col min="23" max="23" width="7" style="1" customWidth="1"/>
    <col min="24" max="16384" width="9" style="1"/>
  </cols>
  <sheetData>
    <row r="1" spans="1:27" ht="18.75" customHeight="1">
      <c r="A1" s="510" t="s">
        <v>148</v>
      </c>
      <c r="B1" s="511"/>
      <c r="C1" s="511"/>
      <c r="D1" s="511"/>
      <c r="E1" s="511"/>
      <c r="F1" s="511"/>
      <c r="G1" s="511"/>
      <c r="H1" s="511"/>
      <c r="I1" s="511"/>
      <c r="J1" s="511"/>
      <c r="K1" s="511"/>
      <c r="L1" s="511"/>
      <c r="M1" s="511"/>
      <c r="N1" s="511"/>
      <c r="O1" s="511"/>
      <c r="P1" s="511"/>
      <c r="Q1" s="511"/>
      <c r="R1" s="511"/>
      <c r="S1" s="511"/>
      <c r="T1" s="511"/>
      <c r="U1" s="511"/>
      <c r="V1" s="511"/>
    </row>
    <row r="2" spans="1:27" ht="14.25" customHeight="1" thickBot="1">
      <c r="H2" s="6"/>
      <c r="I2" s="548"/>
      <c r="J2" s="548"/>
      <c r="K2" s="444" t="s">
        <v>291</v>
      </c>
      <c r="L2" s="445"/>
      <c r="M2" s="445"/>
      <c r="N2" s="445"/>
      <c r="O2" s="445"/>
      <c r="P2" s="445"/>
      <c r="Q2" s="445"/>
      <c r="R2" s="445"/>
      <c r="S2" s="445"/>
      <c r="T2" s="445"/>
      <c r="U2" s="445"/>
      <c r="V2" s="445"/>
    </row>
    <row r="3" spans="1:27" ht="16.5" customHeight="1">
      <c r="A3" s="542" t="s">
        <v>4</v>
      </c>
      <c r="B3" s="543"/>
      <c r="C3" s="523" t="s">
        <v>2</v>
      </c>
      <c r="D3" s="524"/>
      <c r="E3" s="524"/>
      <c r="F3" s="524"/>
      <c r="G3" s="524"/>
      <c r="H3" s="524"/>
      <c r="I3" s="524"/>
      <c r="J3" s="524"/>
      <c r="K3" s="525"/>
      <c r="L3" s="549" t="s">
        <v>3</v>
      </c>
      <c r="M3" s="550"/>
      <c r="N3" s="550"/>
      <c r="O3" s="550"/>
      <c r="P3" s="550"/>
      <c r="Q3" s="550"/>
      <c r="R3" s="550"/>
      <c r="S3" s="550"/>
      <c r="T3" s="550"/>
      <c r="U3" s="550"/>
      <c r="V3" s="551"/>
    </row>
    <row r="4" spans="1:27" ht="16.5" customHeight="1" thickBot="1">
      <c r="A4" s="537" t="s">
        <v>22</v>
      </c>
      <c r="B4" s="538"/>
      <c r="C4" s="572" t="s">
        <v>283</v>
      </c>
      <c r="D4" s="573"/>
      <c r="E4" s="573"/>
      <c r="F4" s="573"/>
      <c r="G4" s="573"/>
      <c r="H4" s="573"/>
      <c r="I4" s="573"/>
      <c r="J4" s="573"/>
      <c r="K4" s="574"/>
      <c r="L4" s="575" t="s">
        <v>284</v>
      </c>
      <c r="M4" s="573"/>
      <c r="N4" s="573"/>
      <c r="O4" s="573"/>
      <c r="P4" s="573"/>
      <c r="Q4" s="573"/>
      <c r="R4" s="573"/>
      <c r="S4" s="573"/>
      <c r="T4" s="573"/>
      <c r="U4" s="573"/>
      <c r="V4" s="576"/>
    </row>
    <row r="5" spans="1:27" ht="16.5" customHeight="1">
      <c r="A5" s="544" t="s">
        <v>25</v>
      </c>
      <c r="B5" s="545"/>
      <c r="C5" s="572" t="s">
        <v>285</v>
      </c>
      <c r="D5" s="573"/>
      <c r="E5" s="573"/>
      <c r="F5" s="573"/>
      <c r="G5" s="573"/>
      <c r="H5" s="573"/>
      <c r="I5" s="573"/>
      <c r="J5" s="573"/>
      <c r="K5" s="574"/>
      <c r="L5" s="575" t="s">
        <v>286</v>
      </c>
      <c r="M5" s="573"/>
      <c r="N5" s="573"/>
      <c r="O5" s="573"/>
      <c r="P5" s="573"/>
      <c r="Q5" s="573"/>
      <c r="R5" s="573"/>
      <c r="S5" s="573"/>
      <c r="T5" s="573"/>
      <c r="U5" s="573"/>
      <c r="V5" s="576"/>
      <c r="X5" s="317" t="s">
        <v>140</v>
      </c>
      <c r="Y5" s="318"/>
      <c r="Z5" s="318"/>
      <c r="AA5" s="319"/>
    </row>
    <row r="6" spans="1:27" ht="28.5" customHeight="1">
      <c r="A6" s="546" t="s">
        <v>113</v>
      </c>
      <c r="B6" s="547"/>
      <c r="C6" s="587" t="s">
        <v>23</v>
      </c>
      <c r="D6" s="588"/>
      <c r="E6" s="588"/>
      <c r="F6" s="588"/>
      <c r="G6" s="588"/>
      <c r="H6" s="588"/>
      <c r="I6" s="588"/>
      <c r="J6" s="588"/>
      <c r="K6" s="589"/>
      <c r="L6" s="590" t="s">
        <v>24</v>
      </c>
      <c r="M6" s="588"/>
      <c r="N6" s="588"/>
      <c r="O6" s="588"/>
      <c r="P6" s="588"/>
      <c r="Q6" s="588"/>
      <c r="R6" s="588"/>
      <c r="S6" s="588"/>
      <c r="T6" s="588"/>
      <c r="U6" s="588"/>
      <c r="V6" s="591"/>
      <c r="X6" s="320"/>
      <c r="Y6" s="321"/>
      <c r="Z6" s="321"/>
      <c r="AA6" s="322"/>
    </row>
    <row r="7" spans="1:27" ht="21.75" customHeight="1" thickBot="1">
      <c r="A7" s="353" t="s">
        <v>20</v>
      </c>
      <c r="B7" s="354"/>
      <c r="C7" s="592">
        <v>35241</v>
      </c>
      <c r="D7" s="593"/>
      <c r="E7" s="593"/>
      <c r="F7" s="593"/>
      <c r="G7" s="514" t="s">
        <v>82</v>
      </c>
      <c r="H7" s="515"/>
      <c r="I7" s="515"/>
      <c r="J7" s="515"/>
      <c r="K7" s="516"/>
      <c r="L7" s="559" t="s">
        <v>332</v>
      </c>
      <c r="M7" s="568"/>
      <c r="N7" s="568"/>
      <c r="O7" s="568"/>
      <c r="P7" s="568"/>
      <c r="Q7" s="568"/>
      <c r="R7" s="568"/>
      <c r="S7" s="568"/>
      <c r="T7" s="568"/>
      <c r="U7" s="568"/>
      <c r="V7" s="594"/>
      <c r="X7" s="320"/>
      <c r="Y7" s="321"/>
      <c r="Z7" s="321"/>
      <c r="AA7" s="322"/>
    </row>
    <row r="8" spans="1:27" ht="15" customHeight="1">
      <c r="A8" s="350" t="s">
        <v>5</v>
      </c>
      <c r="B8" s="351"/>
      <c r="C8" s="351"/>
      <c r="D8" s="352"/>
      <c r="E8" s="526" t="s">
        <v>1</v>
      </c>
      <c r="F8" s="527"/>
      <c r="G8" s="527"/>
      <c r="H8" s="527"/>
      <c r="I8" s="527"/>
      <c r="J8" s="527"/>
      <c r="K8" s="528"/>
      <c r="L8" s="556" t="s">
        <v>136</v>
      </c>
      <c r="M8" s="557"/>
      <c r="N8" s="557"/>
      <c r="O8" s="557"/>
      <c r="P8" s="557"/>
      <c r="Q8" s="557"/>
      <c r="R8" s="557"/>
      <c r="S8" s="557"/>
      <c r="T8" s="557"/>
      <c r="U8" s="557"/>
      <c r="V8" s="558"/>
      <c r="X8" s="320"/>
      <c r="Y8" s="321"/>
      <c r="Z8" s="321"/>
      <c r="AA8" s="322"/>
    </row>
    <row r="9" spans="1:27" ht="21" customHeight="1">
      <c r="A9" s="601" t="s">
        <v>281</v>
      </c>
      <c r="B9" s="602"/>
      <c r="C9" s="602"/>
      <c r="D9" s="603"/>
      <c r="E9" s="604" t="s">
        <v>287</v>
      </c>
      <c r="F9" s="605"/>
      <c r="G9" s="605"/>
      <c r="H9" s="605"/>
      <c r="I9" s="605"/>
      <c r="J9" s="605"/>
      <c r="K9" s="606"/>
      <c r="L9" s="607" t="s">
        <v>333</v>
      </c>
      <c r="M9" s="602"/>
      <c r="N9" s="602"/>
      <c r="O9" s="602"/>
      <c r="P9" s="602"/>
      <c r="Q9" s="602"/>
      <c r="R9" s="602"/>
      <c r="S9" s="602"/>
      <c r="T9" s="602"/>
      <c r="U9" s="602"/>
      <c r="V9" s="608"/>
      <c r="X9" s="320"/>
      <c r="Y9" s="321"/>
      <c r="Z9" s="321"/>
      <c r="AA9" s="322"/>
    </row>
    <row r="10" spans="1:27" ht="16.5" customHeight="1">
      <c r="A10" s="355" t="s">
        <v>21</v>
      </c>
      <c r="B10" s="356"/>
      <c r="C10" s="356"/>
      <c r="D10" s="357"/>
      <c r="E10" s="404" t="s">
        <v>0</v>
      </c>
      <c r="F10" s="532"/>
      <c r="G10" s="532"/>
      <c r="H10" s="532"/>
      <c r="I10" s="532"/>
      <c r="J10" s="532"/>
      <c r="K10" s="533"/>
      <c r="L10" s="404" t="s">
        <v>9</v>
      </c>
      <c r="M10" s="405"/>
      <c r="N10" s="405"/>
      <c r="O10" s="405"/>
      <c r="P10" s="405"/>
      <c r="Q10" s="405"/>
      <c r="R10" s="405"/>
      <c r="S10" s="405"/>
      <c r="T10" s="405"/>
      <c r="U10" s="405"/>
      <c r="V10" s="406"/>
      <c r="X10" s="320"/>
      <c r="Y10" s="321"/>
      <c r="Z10" s="321"/>
      <c r="AA10" s="322"/>
    </row>
    <row r="11" spans="1:27" ht="20.25" customHeight="1" thickBot="1">
      <c r="A11" s="518"/>
      <c r="B11" s="519"/>
      <c r="C11" s="519"/>
      <c r="D11" s="520"/>
      <c r="E11" s="595" t="s">
        <v>83</v>
      </c>
      <c r="F11" s="596"/>
      <c r="G11" s="596"/>
      <c r="H11" s="596"/>
      <c r="I11" s="596"/>
      <c r="J11" s="596"/>
      <c r="K11" s="597"/>
      <c r="L11" s="598" t="s">
        <v>84</v>
      </c>
      <c r="M11" s="599"/>
      <c r="N11" s="599"/>
      <c r="O11" s="599"/>
      <c r="P11" s="599"/>
      <c r="Q11" s="599"/>
      <c r="R11" s="599"/>
      <c r="S11" s="599"/>
      <c r="T11" s="599"/>
      <c r="U11" s="599"/>
      <c r="V11" s="600"/>
      <c r="X11" s="320"/>
      <c r="Y11" s="321"/>
      <c r="Z11" s="321"/>
      <c r="AA11" s="322"/>
    </row>
    <row r="12" spans="1:27" ht="16.5" customHeight="1">
      <c r="A12" s="407" t="s">
        <v>6</v>
      </c>
      <c r="B12" s="408"/>
      <c r="C12" s="408"/>
      <c r="D12" s="408"/>
      <c r="E12" s="408"/>
      <c r="F12" s="408"/>
      <c r="G12" s="415"/>
      <c r="H12" s="336" t="s">
        <v>132</v>
      </c>
      <c r="I12" s="337"/>
      <c r="J12" s="337"/>
      <c r="K12" s="337"/>
      <c r="L12" s="337"/>
      <c r="M12" s="337"/>
      <c r="N12" s="337"/>
      <c r="O12" s="337"/>
      <c r="P12" s="337"/>
      <c r="Q12" s="416" t="s">
        <v>81</v>
      </c>
      <c r="R12" s="337"/>
      <c r="S12" s="337"/>
      <c r="T12" s="397"/>
      <c r="U12" s="341" t="s">
        <v>8</v>
      </c>
      <c r="V12" s="342"/>
      <c r="X12" s="320"/>
      <c r="Y12" s="321"/>
      <c r="Z12" s="321"/>
      <c r="AA12" s="322"/>
    </row>
    <row r="13" spans="1:27" ht="26.25" customHeight="1" thickBot="1">
      <c r="A13" s="567" t="s">
        <v>105</v>
      </c>
      <c r="B13" s="568"/>
      <c r="C13" s="568"/>
      <c r="D13" s="568"/>
      <c r="E13" s="568"/>
      <c r="F13" s="568"/>
      <c r="G13" s="560"/>
      <c r="H13" s="569" t="s">
        <v>288</v>
      </c>
      <c r="I13" s="570"/>
      <c r="J13" s="570"/>
      <c r="K13" s="570"/>
      <c r="L13" s="570"/>
      <c r="M13" s="570"/>
      <c r="N13" s="570"/>
      <c r="O13" s="570"/>
      <c r="P13" s="571"/>
      <c r="Q13" s="569" t="s">
        <v>112</v>
      </c>
      <c r="R13" s="570"/>
      <c r="S13" s="570"/>
      <c r="T13" s="571"/>
      <c r="U13" s="569">
        <v>2</v>
      </c>
      <c r="V13" s="609"/>
      <c r="X13" s="320"/>
      <c r="Y13" s="321"/>
      <c r="Z13" s="321"/>
      <c r="AA13" s="322"/>
    </row>
    <row r="14" spans="1:27" ht="15.75" customHeight="1" thickBot="1">
      <c r="A14" s="396" t="s">
        <v>165</v>
      </c>
      <c r="B14" s="337"/>
      <c r="C14" s="397"/>
      <c r="D14" s="393" t="s">
        <v>85</v>
      </c>
      <c r="E14" s="394"/>
      <c r="F14" s="393" t="s">
        <v>86</v>
      </c>
      <c r="G14" s="394"/>
      <c r="H14" s="393" t="s">
        <v>87</v>
      </c>
      <c r="I14" s="394"/>
      <c r="J14" s="393" t="s">
        <v>88</v>
      </c>
      <c r="K14" s="394"/>
      <c r="L14" s="393" t="s">
        <v>146</v>
      </c>
      <c r="M14" s="375"/>
      <c r="N14" s="375"/>
      <c r="O14" s="375"/>
      <c r="P14" s="394"/>
      <c r="Q14" s="374" t="s">
        <v>89</v>
      </c>
      <c r="R14" s="375"/>
      <c r="S14" s="375"/>
      <c r="T14" s="375"/>
      <c r="U14" s="375"/>
      <c r="V14" s="376"/>
      <c r="X14" s="323"/>
      <c r="Y14" s="324"/>
      <c r="Z14" s="324"/>
      <c r="AA14" s="325"/>
    </row>
    <row r="15" spans="1:27" ht="24.75" customHeight="1" thickBot="1">
      <c r="A15" s="398"/>
      <c r="B15" s="399"/>
      <c r="C15" s="400"/>
      <c r="D15" s="559">
        <v>4</v>
      </c>
      <c r="E15" s="560"/>
      <c r="F15" s="559">
        <v>30</v>
      </c>
      <c r="G15" s="560"/>
      <c r="H15" s="559">
        <v>22</v>
      </c>
      <c r="I15" s="560"/>
      <c r="J15" s="559">
        <v>4</v>
      </c>
      <c r="K15" s="560"/>
      <c r="L15" s="561">
        <f>SUM(D15:K15)</f>
        <v>60</v>
      </c>
      <c r="M15" s="562"/>
      <c r="N15" s="562"/>
      <c r="O15" s="562"/>
      <c r="P15" s="563"/>
      <c r="Q15" s="564">
        <f>ROUND(((D15+F15)*3+H15*2+J15*1)/L15, 2)</f>
        <v>2.5</v>
      </c>
      <c r="R15" s="565"/>
      <c r="S15" s="565"/>
      <c r="T15" s="565"/>
      <c r="U15" s="565"/>
      <c r="V15" s="566"/>
    </row>
    <row r="16" spans="1:27" ht="24.75" customHeight="1" thickBot="1">
      <c r="A16" s="326" t="s">
        <v>292</v>
      </c>
      <c r="B16" s="327"/>
      <c r="C16" s="327"/>
      <c r="D16" s="327"/>
      <c r="E16" s="327"/>
      <c r="F16" s="327"/>
      <c r="G16" s="327"/>
      <c r="H16" s="327"/>
      <c r="I16" s="327"/>
      <c r="J16" s="327"/>
      <c r="K16" s="327"/>
      <c r="L16" s="327"/>
      <c r="M16" s="327"/>
      <c r="N16" s="327"/>
      <c r="O16" s="327"/>
      <c r="P16" s="327"/>
      <c r="Q16" s="328"/>
      <c r="R16" s="329"/>
      <c r="S16" s="329"/>
      <c r="T16" s="329"/>
      <c r="U16" s="329"/>
      <c r="V16" s="330"/>
    </row>
    <row r="17" spans="1:22" ht="16.5" customHeight="1">
      <c r="A17" s="407" t="s">
        <v>14</v>
      </c>
      <c r="B17" s="408"/>
      <c r="C17" s="408"/>
      <c r="D17" s="408"/>
      <c r="E17" s="408"/>
      <c r="F17" s="408"/>
      <c r="G17" s="408"/>
      <c r="H17" s="408"/>
      <c r="I17" s="408"/>
      <c r="J17" s="408"/>
      <c r="K17" s="408"/>
      <c r="L17" s="408"/>
      <c r="M17" s="408"/>
      <c r="N17" s="408"/>
      <c r="O17" s="408"/>
      <c r="P17" s="408"/>
      <c r="Q17" s="408"/>
      <c r="R17" s="408"/>
      <c r="S17" s="408"/>
      <c r="T17" s="408"/>
      <c r="U17" s="408"/>
      <c r="V17" s="409"/>
    </row>
    <row r="18" spans="1:22" ht="19.5" customHeight="1">
      <c r="A18" s="383" t="s">
        <v>93</v>
      </c>
      <c r="B18" s="384"/>
      <c r="C18" s="384"/>
      <c r="D18" s="384"/>
      <c r="E18" s="385"/>
      <c r="F18" s="343" t="s">
        <v>17</v>
      </c>
      <c r="G18" s="344"/>
      <c r="H18" s="344"/>
      <c r="I18" s="344"/>
      <c r="J18" s="344"/>
      <c r="K18" s="344"/>
      <c r="L18" s="344"/>
      <c r="M18" s="345"/>
      <c r="N18" s="343" t="s">
        <v>18</v>
      </c>
      <c r="O18" s="344"/>
      <c r="P18" s="344"/>
      <c r="Q18" s="344"/>
      <c r="R18" s="344"/>
      <c r="S18" s="344"/>
      <c r="T18" s="344"/>
      <c r="U18" s="344"/>
      <c r="V18" s="346"/>
    </row>
    <row r="19" spans="1:22" ht="21.75" customHeight="1">
      <c r="A19" s="386" t="s">
        <v>118</v>
      </c>
      <c r="B19" s="387"/>
      <c r="C19" s="387"/>
      <c r="D19" s="387"/>
      <c r="E19" s="388"/>
      <c r="F19" s="583" t="s">
        <v>95</v>
      </c>
      <c r="G19" s="584"/>
      <c r="H19" s="584"/>
      <c r="I19" s="584"/>
      <c r="J19" s="584"/>
      <c r="K19" s="584"/>
      <c r="L19" s="584"/>
      <c r="M19" s="585"/>
      <c r="N19" s="583" t="s">
        <v>95</v>
      </c>
      <c r="O19" s="584"/>
      <c r="P19" s="584"/>
      <c r="Q19" s="584"/>
      <c r="R19" s="584"/>
      <c r="S19" s="584"/>
      <c r="T19" s="584"/>
      <c r="U19" s="584"/>
      <c r="V19" s="586"/>
    </row>
    <row r="20" spans="1:22" ht="21.75" customHeight="1">
      <c r="A20" s="377" t="s">
        <v>15</v>
      </c>
      <c r="B20" s="378"/>
      <c r="C20" s="378"/>
      <c r="D20" s="378"/>
      <c r="E20" s="379"/>
      <c r="F20" s="577">
        <v>61304123456</v>
      </c>
      <c r="G20" s="578"/>
      <c r="H20" s="578"/>
      <c r="I20" s="578"/>
      <c r="J20" s="578"/>
      <c r="K20" s="578"/>
      <c r="L20" s="578"/>
      <c r="M20" s="579"/>
      <c r="N20" s="580">
        <v>8130465432</v>
      </c>
      <c r="O20" s="581"/>
      <c r="P20" s="581"/>
      <c r="Q20" s="581"/>
      <c r="R20" s="581"/>
      <c r="S20" s="581"/>
      <c r="T20" s="581"/>
      <c r="U20" s="581"/>
      <c r="V20" s="582"/>
    </row>
    <row r="21" spans="1:22" ht="21" customHeight="1">
      <c r="A21" s="417" t="s">
        <v>90</v>
      </c>
      <c r="B21" s="418"/>
      <c r="C21" s="418"/>
      <c r="D21" s="418"/>
      <c r="E21" s="419"/>
      <c r="F21" s="613" t="s">
        <v>91</v>
      </c>
      <c r="G21" s="614"/>
      <c r="H21" s="614"/>
      <c r="I21" s="614"/>
      <c r="J21" s="614"/>
      <c r="K21" s="614"/>
      <c r="L21" s="614"/>
      <c r="M21" s="615"/>
      <c r="N21" s="613" t="s">
        <v>91</v>
      </c>
      <c r="O21" s="614"/>
      <c r="P21" s="614"/>
      <c r="Q21" s="614"/>
      <c r="R21" s="614"/>
      <c r="S21" s="614"/>
      <c r="T21" s="614"/>
      <c r="U21" s="614"/>
      <c r="V21" s="616"/>
    </row>
    <row r="22" spans="1:22" ht="28.5" customHeight="1" thickBot="1">
      <c r="A22" s="420" t="s">
        <v>130</v>
      </c>
      <c r="B22" s="421"/>
      <c r="C22" s="421"/>
      <c r="D22" s="421"/>
      <c r="E22" s="422"/>
      <c r="F22" s="380" t="s">
        <v>289</v>
      </c>
      <c r="G22" s="381"/>
      <c r="H22" s="381"/>
      <c r="I22" s="381"/>
      <c r="J22" s="381"/>
      <c r="K22" s="381"/>
      <c r="L22" s="381"/>
      <c r="M22" s="382"/>
      <c r="N22" s="358" t="s">
        <v>289</v>
      </c>
      <c r="O22" s="359"/>
      <c r="P22" s="359"/>
      <c r="Q22" s="359"/>
      <c r="R22" s="359"/>
      <c r="S22" s="359"/>
      <c r="T22" s="359"/>
      <c r="U22" s="359"/>
      <c r="V22" s="360"/>
    </row>
    <row r="23" spans="1:22" ht="17.25" customHeight="1">
      <c r="A23" s="407" t="s">
        <v>114</v>
      </c>
      <c r="B23" s="408"/>
      <c r="C23" s="408"/>
      <c r="D23" s="408"/>
      <c r="E23" s="408"/>
      <c r="F23" s="408"/>
      <c r="G23" s="408"/>
      <c r="H23" s="408"/>
      <c r="I23" s="408"/>
      <c r="J23" s="408"/>
      <c r="K23" s="408"/>
      <c r="L23" s="408"/>
      <c r="M23" s="408"/>
      <c r="N23" s="408"/>
      <c r="O23" s="408"/>
      <c r="P23" s="408"/>
      <c r="Q23" s="408"/>
      <c r="R23" s="408"/>
      <c r="S23" s="408"/>
      <c r="T23" s="408"/>
      <c r="U23" s="408"/>
      <c r="V23" s="409"/>
    </row>
    <row r="24" spans="1:22" ht="16.5" customHeight="1">
      <c r="A24" s="310" t="s">
        <v>119</v>
      </c>
      <c r="B24" s="311"/>
      <c r="C24" s="311"/>
      <c r="D24" s="311"/>
      <c r="E24" s="312"/>
      <c r="F24" s="610" t="s">
        <v>95</v>
      </c>
      <c r="G24" s="611"/>
      <c r="H24" s="611"/>
      <c r="I24" s="611"/>
      <c r="J24" s="611"/>
      <c r="K24" s="611"/>
      <c r="L24" s="611"/>
      <c r="M24" s="611"/>
      <c r="N24" s="611"/>
      <c r="O24" s="611"/>
      <c r="P24" s="611"/>
      <c r="Q24" s="611"/>
      <c r="R24" s="611"/>
      <c r="S24" s="611"/>
      <c r="T24" s="611"/>
      <c r="U24" s="611"/>
      <c r="V24" s="612"/>
    </row>
    <row r="25" spans="1:22" ht="21.75" customHeight="1">
      <c r="A25" s="313" t="s">
        <v>16</v>
      </c>
      <c r="B25" s="314"/>
      <c r="C25" s="361" t="s">
        <v>115</v>
      </c>
      <c r="D25" s="362"/>
      <c r="E25" s="363"/>
      <c r="F25" s="619" t="s">
        <v>290</v>
      </c>
      <c r="G25" s="620"/>
      <c r="H25" s="620"/>
      <c r="I25" s="620"/>
      <c r="J25" s="620"/>
      <c r="K25" s="620"/>
      <c r="L25" s="620"/>
      <c r="M25" s="620"/>
      <c r="N25" s="620"/>
      <c r="O25" s="620"/>
      <c r="P25" s="620"/>
      <c r="Q25" s="620"/>
      <c r="R25" s="620"/>
      <c r="S25" s="620"/>
      <c r="T25" s="620"/>
      <c r="U25" s="620"/>
      <c r="V25" s="621"/>
    </row>
    <row r="26" spans="1:22" ht="21.75" customHeight="1" thickBot="1">
      <c r="A26" s="315"/>
      <c r="B26" s="316"/>
      <c r="C26" s="433" t="s">
        <v>116</v>
      </c>
      <c r="D26" s="434"/>
      <c r="E26" s="434"/>
      <c r="F26" s="622">
        <v>30000</v>
      </c>
      <c r="G26" s="623"/>
      <c r="H26" s="623"/>
      <c r="I26" s="623"/>
      <c r="J26" s="623"/>
      <c r="K26" s="623"/>
      <c r="L26" s="623"/>
      <c r="M26" s="22" t="s">
        <v>66</v>
      </c>
      <c r="N26" s="436" t="s">
        <v>67</v>
      </c>
      <c r="O26" s="437"/>
      <c r="P26" s="437"/>
      <c r="Q26" s="519"/>
      <c r="R26" s="519"/>
      <c r="S26" s="519"/>
      <c r="T26" s="519"/>
      <c r="U26" s="519"/>
      <c r="V26" s="624"/>
    </row>
    <row r="27" spans="1:22" ht="18" customHeight="1">
      <c r="A27" s="407" t="s">
        <v>138</v>
      </c>
      <c r="B27" s="408"/>
      <c r="C27" s="408"/>
      <c r="D27" s="408"/>
      <c r="E27" s="408"/>
      <c r="F27" s="408"/>
      <c r="G27" s="408"/>
      <c r="H27" s="408"/>
      <c r="I27" s="408"/>
      <c r="J27" s="408"/>
      <c r="K27" s="408"/>
      <c r="L27" s="408"/>
      <c r="M27" s="408"/>
      <c r="N27" s="408"/>
      <c r="O27" s="408"/>
      <c r="P27" s="408"/>
      <c r="Q27" s="408"/>
      <c r="R27" s="408"/>
      <c r="S27" s="408"/>
      <c r="T27" s="408"/>
      <c r="U27" s="408"/>
      <c r="V27" s="409"/>
    </row>
    <row r="28" spans="1:22" ht="20.25" customHeight="1" thickBot="1">
      <c r="A28" s="410" t="s">
        <v>137</v>
      </c>
      <c r="B28" s="411"/>
      <c r="C28" s="411"/>
      <c r="D28" s="411"/>
      <c r="E28" s="412"/>
      <c r="F28" s="413" t="s">
        <v>94</v>
      </c>
      <c r="G28" s="402"/>
      <c r="H28" s="402"/>
      <c r="I28" s="402"/>
      <c r="J28" s="402"/>
      <c r="K28" s="402"/>
      <c r="L28" s="402"/>
      <c r="M28" s="402"/>
      <c r="N28" s="402"/>
      <c r="O28" s="402"/>
      <c r="P28" s="402"/>
      <c r="Q28" s="402"/>
      <c r="R28" s="402"/>
      <c r="S28" s="402"/>
      <c r="T28" s="402"/>
      <c r="U28" s="402"/>
      <c r="V28" s="414"/>
    </row>
    <row r="29" spans="1:22" ht="15.75" customHeight="1">
      <c r="A29" s="637">
        <v>1</v>
      </c>
      <c r="B29" s="302" t="s">
        <v>11</v>
      </c>
      <c r="C29" s="303"/>
      <c r="D29" s="303"/>
      <c r="E29" s="303"/>
      <c r="F29" s="303"/>
      <c r="G29" s="303"/>
      <c r="H29" s="304"/>
      <c r="I29" s="305"/>
      <c r="J29" s="306" t="s">
        <v>120</v>
      </c>
      <c r="K29" s="303"/>
      <c r="L29" s="303"/>
      <c r="M29" s="303"/>
      <c r="N29" s="303"/>
      <c r="O29" s="303"/>
      <c r="P29" s="303"/>
      <c r="Q29" s="303"/>
      <c r="R29" s="303"/>
      <c r="S29" s="307"/>
      <c r="T29" s="450" t="s">
        <v>60</v>
      </c>
      <c r="U29" s="451"/>
      <c r="V29" s="452"/>
    </row>
    <row r="30" spans="1:22" ht="21.75" customHeight="1">
      <c r="A30" s="299"/>
      <c r="B30" s="24" t="s">
        <v>13</v>
      </c>
      <c r="C30" s="638" t="s">
        <v>313</v>
      </c>
      <c r="D30" s="639"/>
      <c r="E30" s="639"/>
      <c r="F30" s="639"/>
      <c r="G30" s="639"/>
      <c r="H30" s="639"/>
      <c r="I30" s="640"/>
      <c r="J30" s="453" t="s">
        <v>13</v>
      </c>
      <c r="K30" s="344"/>
      <c r="L30" s="344"/>
      <c r="M30" s="344"/>
      <c r="N30" s="344"/>
      <c r="O30" s="344"/>
      <c r="P30" s="344"/>
      <c r="Q30" s="344"/>
      <c r="R30" s="344"/>
      <c r="S30" s="345"/>
      <c r="T30" s="641" t="s">
        <v>314</v>
      </c>
      <c r="U30" s="642"/>
      <c r="V30" s="643"/>
    </row>
    <row r="31" spans="1:22" ht="17.25" customHeight="1">
      <c r="A31" s="299"/>
      <c r="B31" s="493" t="s">
        <v>121</v>
      </c>
      <c r="C31" s="494"/>
      <c r="D31" s="494"/>
      <c r="E31" s="494"/>
      <c r="F31" s="494"/>
      <c r="G31" s="494"/>
      <c r="H31" s="494"/>
      <c r="I31" s="495"/>
      <c r="J31" s="644"/>
      <c r="K31" s="645"/>
      <c r="L31" s="645"/>
      <c r="M31" s="645"/>
      <c r="N31" s="645"/>
      <c r="O31" s="645"/>
      <c r="P31" s="645"/>
      <c r="Q31" s="645"/>
      <c r="R31" s="645"/>
      <c r="S31" s="646"/>
      <c r="T31" s="454" t="s">
        <v>164</v>
      </c>
      <c r="U31" s="455"/>
      <c r="V31" s="456"/>
    </row>
    <row r="32" spans="1:22" ht="29.25" customHeight="1">
      <c r="A32" s="299"/>
      <c r="B32" s="650"/>
      <c r="C32" s="648"/>
      <c r="D32" s="648"/>
      <c r="E32" s="648"/>
      <c r="F32" s="648"/>
      <c r="G32" s="648"/>
      <c r="H32" s="648"/>
      <c r="I32" s="649"/>
      <c r="J32" s="647"/>
      <c r="K32" s="648"/>
      <c r="L32" s="648"/>
      <c r="M32" s="648"/>
      <c r="N32" s="648"/>
      <c r="O32" s="648"/>
      <c r="P32" s="648"/>
      <c r="Q32" s="648"/>
      <c r="R32" s="648"/>
      <c r="S32" s="649"/>
      <c r="T32" s="651"/>
      <c r="U32" s="652"/>
      <c r="V32" s="653"/>
    </row>
    <row r="33" spans="1:22" ht="15.75" customHeight="1">
      <c r="A33" s="300"/>
      <c r="B33" s="478" t="s">
        <v>276</v>
      </c>
      <c r="C33" s="480" t="s">
        <v>274</v>
      </c>
      <c r="D33" s="345" t="s">
        <v>275</v>
      </c>
      <c r="E33" s="482"/>
      <c r="F33" s="504" t="s">
        <v>125</v>
      </c>
      <c r="G33" s="344"/>
      <c r="H33" s="344"/>
      <c r="I33" s="344"/>
      <c r="J33" s="344"/>
      <c r="K33" s="344"/>
      <c r="L33" s="344"/>
      <c r="M33" s="345"/>
      <c r="N33" s="490" t="s">
        <v>294</v>
      </c>
      <c r="O33" s="499"/>
      <c r="P33" s="499"/>
      <c r="Q33" s="499"/>
      <c r="R33" s="499"/>
      <c r="S33" s="499"/>
      <c r="T33" s="499"/>
      <c r="U33" s="499"/>
      <c r="V33" s="500"/>
    </row>
    <row r="34" spans="1:22" ht="18.75" customHeight="1">
      <c r="A34" s="300"/>
      <c r="B34" s="479"/>
      <c r="C34" s="481"/>
      <c r="D34" s="483"/>
      <c r="E34" s="484"/>
      <c r="F34" s="505"/>
      <c r="G34" s="332"/>
      <c r="H34" s="332"/>
      <c r="I34" s="332"/>
      <c r="J34" s="332"/>
      <c r="K34" s="332"/>
      <c r="L34" s="332"/>
      <c r="M34" s="506"/>
      <c r="N34" s="654"/>
      <c r="O34" s="655"/>
      <c r="P34" s="655"/>
      <c r="Q34" s="655"/>
      <c r="R34" s="655"/>
      <c r="S34" s="655"/>
      <c r="T34" s="655"/>
      <c r="U34" s="655"/>
      <c r="V34" s="656"/>
    </row>
    <row r="35" spans="1:22" ht="19.5" customHeight="1">
      <c r="A35" s="300"/>
      <c r="B35" s="222">
        <v>2015</v>
      </c>
      <c r="C35" s="223">
        <v>8</v>
      </c>
      <c r="D35" s="617">
        <v>5</v>
      </c>
      <c r="E35" s="618"/>
      <c r="F35" s="505"/>
      <c r="G35" s="332"/>
      <c r="H35" s="332"/>
      <c r="I35" s="332"/>
      <c r="J35" s="332"/>
      <c r="K35" s="332"/>
      <c r="L35" s="332"/>
      <c r="M35" s="506"/>
      <c r="N35" s="490" t="s">
        <v>10</v>
      </c>
      <c r="O35" s="491"/>
      <c r="P35" s="491"/>
      <c r="Q35" s="491"/>
      <c r="R35" s="491"/>
      <c r="S35" s="491"/>
      <c r="T35" s="491"/>
      <c r="U35" s="491"/>
      <c r="V35" s="492"/>
    </row>
    <row r="36" spans="1:22" ht="13.5" customHeight="1">
      <c r="A36" s="300"/>
      <c r="B36" s="129" t="s">
        <v>277</v>
      </c>
      <c r="C36" s="37" t="s">
        <v>278</v>
      </c>
      <c r="D36" s="485" t="s">
        <v>279</v>
      </c>
      <c r="E36" s="486"/>
      <c r="F36" s="625"/>
      <c r="G36" s="626"/>
      <c r="H36" s="626"/>
      <c r="I36" s="626"/>
      <c r="J36" s="626"/>
      <c r="K36" s="626"/>
      <c r="L36" s="626"/>
      <c r="M36" s="627"/>
      <c r="N36" s="631"/>
      <c r="O36" s="632"/>
      <c r="P36" s="632"/>
      <c r="Q36" s="632"/>
      <c r="R36" s="632"/>
      <c r="S36" s="632"/>
      <c r="T36" s="632"/>
      <c r="U36" s="632"/>
      <c r="V36" s="633"/>
    </row>
    <row r="37" spans="1:22" ht="24.75" customHeight="1" thickBot="1">
      <c r="A37" s="300"/>
      <c r="B37" s="224">
        <v>2015</v>
      </c>
      <c r="C37" s="225">
        <v>8</v>
      </c>
      <c r="D37" s="559">
        <v>28</v>
      </c>
      <c r="E37" s="571"/>
      <c r="F37" s="628"/>
      <c r="G37" s="629"/>
      <c r="H37" s="629"/>
      <c r="I37" s="629"/>
      <c r="J37" s="629"/>
      <c r="K37" s="629"/>
      <c r="L37" s="629"/>
      <c r="M37" s="630"/>
      <c r="N37" s="634"/>
      <c r="O37" s="635"/>
      <c r="P37" s="635"/>
      <c r="Q37" s="635"/>
      <c r="R37" s="635"/>
      <c r="S37" s="635"/>
      <c r="T37" s="635"/>
      <c r="U37" s="635"/>
      <c r="V37" s="636"/>
    </row>
    <row r="38" spans="1:22" ht="15.75" customHeight="1" thickBot="1">
      <c r="A38" s="444" t="s">
        <v>169</v>
      </c>
      <c r="B38" s="445"/>
      <c r="C38" s="445"/>
      <c r="D38" s="445"/>
      <c r="E38" s="445"/>
      <c r="F38" s="446"/>
      <c r="G38" s="447"/>
      <c r="H38" s="447"/>
      <c r="I38" s="447"/>
      <c r="J38" s="447"/>
      <c r="K38" s="447"/>
      <c r="L38" s="447"/>
      <c r="M38" s="447"/>
      <c r="N38" s="448"/>
      <c r="O38" s="449"/>
      <c r="P38" s="449"/>
      <c r="Q38" s="449"/>
      <c r="R38" s="449"/>
      <c r="S38" s="449"/>
      <c r="T38" s="449"/>
      <c r="U38" s="449"/>
      <c r="V38" s="332"/>
    </row>
    <row r="39" spans="1:22">
      <c r="A39" s="25"/>
      <c r="B39" s="50" t="s">
        <v>166</v>
      </c>
      <c r="C39" s="26" t="s">
        <v>167</v>
      </c>
      <c r="D39" s="26"/>
      <c r="E39" s="26"/>
      <c r="F39" s="26"/>
      <c r="G39" s="26"/>
      <c r="H39" s="26"/>
      <c r="I39" s="26"/>
      <c r="J39" s="26"/>
      <c r="K39" s="26"/>
      <c r="L39" s="26"/>
      <c r="M39" s="26"/>
      <c r="N39" s="7"/>
      <c r="O39" s="7"/>
      <c r="P39" s="7"/>
      <c r="Q39" s="7"/>
      <c r="R39" s="7"/>
      <c r="S39" s="7"/>
      <c r="T39" s="7"/>
      <c r="U39" s="7"/>
      <c r="V39" s="8"/>
    </row>
    <row r="40" spans="1:22">
      <c r="A40" s="27"/>
      <c r="B40" s="51" t="s">
        <v>166</v>
      </c>
      <c r="C40" s="28" t="s">
        <v>168</v>
      </c>
      <c r="D40" s="28"/>
      <c r="E40" s="28"/>
      <c r="F40" s="28"/>
      <c r="G40" s="28"/>
      <c r="H40" s="28"/>
      <c r="I40" s="28"/>
      <c r="J40" s="28"/>
      <c r="K40" s="28"/>
      <c r="L40" s="28"/>
      <c r="M40" s="28"/>
      <c r="N40" s="2"/>
      <c r="O40" s="2"/>
      <c r="P40" s="2"/>
      <c r="Q40" s="2"/>
      <c r="R40" s="2"/>
      <c r="S40" s="2"/>
      <c r="T40" s="2"/>
      <c r="U40" s="2"/>
      <c r="V40" s="3"/>
    </row>
    <row r="41" spans="1:22" ht="14.25" thickBot="1">
      <c r="A41" s="29"/>
      <c r="B41" s="52" t="s">
        <v>166</v>
      </c>
      <c r="C41" s="30" t="s">
        <v>170</v>
      </c>
      <c r="D41" s="30"/>
      <c r="E41" s="30"/>
      <c r="F41" s="30"/>
      <c r="G41" s="30"/>
      <c r="H41" s="30"/>
      <c r="I41" s="30"/>
      <c r="J41" s="30"/>
      <c r="K41" s="30"/>
      <c r="L41" s="30"/>
      <c r="M41" s="30"/>
      <c r="N41" s="4"/>
      <c r="O41" s="4"/>
      <c r="P41" s="4"/>
      <c r="Q41" s="4"/>
      <c r="R41" s="4"/>
      <c r="S41" s="4"/>
      <c r="T41" s="4"/>
      <c r="U41" s="4"/>
      <c r="V41" s="5"/>
    </row>
  </sheetData>
  <mergeCells count="111">
    <mergeCell ref="A38:E38"/>
    <mergeCell ref="F38:M38"/>
    <mergeCell ref="N38:V38"/>
    <mergeCell ref="A27:V27"/>
    <mergeCell ref="A28:E28"/>
    <mergeCell ref="F28:V28"/>
    <mergeCell ref="A29:A37"/>
    <mergeCell ref="B29:I29"/>
    <mergeCell ref="J29:S29"/>
    <mergeCell ref="T29:V29"/>
    <mergeCell ref="C30:I30"/>
    <mergeCell ref="J30:S30"/>
    <mergeCell ref="T30:V30"/>
    <mergeCell ref="B31:I31"/>
    <mergeCell ref="J31:S32"/>
    <mergeCell ref="T31:V31"/>
    <mergeCell ref="B32:I32"/>
    <mergeCell ref="T32:V32"/>
    <mergeCell ref="B33:B34"/>
    <mergeCell ref="C33:C34"/>
    <mergeCell ref="D33:E34"/>
    <mergeCell ref="F33:M35"/>
    <mergeCell ref="N33:V33"/>
    <mergeCell ref="N34:V34"/>
    <mergeCell ref="D35:E35"/>
    <mergeCell ref="N35:V35"/>
    <mergeCell ref="D36:E36"/>
    <mergeCell ref="A25:B26"/>
    <mergeCell ref="C25:E25"/>
    <mergeCell ref="F25:V25"/>
    <mergeCell ref="C26:E26"/>
    <mergeCell ref="F26:L26"/>
    <mergeCell ref="N26:P26"/>
    <mergeCell ref="Q26:V26"/>
    <mergeCell ref="F36:M37"/>
    <mergeCell ref="N36:V37"/>
    <mergeCell ref="D37:E37"/>
    <mergeCell ref="A22:E22"/>
    <mergeCell ref="F22:M22"/>
    <mergeCell ref="N22:V22"/>
    <mergeCell ref="A23:V23"/>
    <mergeCell ref="A24:E24"/>
    <mergeCell ref="F24:V24"/>
    <mergeCell ref="A21:E21"/>
    <mergeCell ref="F21:M21"/>
    <mergeCell ref="N21:V21"/>
    <mergeCell ref="X5:AA14"/>
    <mergeCell ref="A6:B6"/>
    <mergeCell ref="C6:K6"/>
    <mergeCell ref="L6:V6"/>
    <mergeCell ref="A7:B7"/>
    <mergeCell ref="C7:F7"/>
    <mergeCell ref="G7:K7"/>
    <mergeCell ref="L7:V7"/>
    <mergeCell ref="A8:D8"/>
    <mergeCell ref="E8:K8"/>
    <mergeCell ref="A11:D11"/>
    <mergeCell ref="E11:K11"/>
    <mergeCell ref="L11:V11"/>
    <mergeCell ref="A12:G12"/>
    <mergeCell ref="H12:P12"/>
    <mergeCell ref="Q12:T12"/>
    <mergeCell ref="U12:V12"/>
    <mergeCell ref="L8:V8"/>
    <mergeCell ref="A9:D9"/>
    <mergeCell ref="E9:K9"/>
    <mergeCell ref="L9:V9"/>
    <mergeCell ref="U13:V13"/>
    <mergeCell ref="A14:C15"/>
    <mergeCell ref="D14:E14"/>
    <mergeCell ref="A16:P16"/>
    <mergeCell ref="Q16:V16"/>
    <mergeCell ref="A4:B4"/>
    <mergeCell ref="C4:K4"/>
    <mergeCell ref="L4:V4"/>
    <mergeCell ref="A5:B5"/>
    <mergeCell ref="C5:K5"/>
    <mergeCell ref="L5:V5"/>
    <mergeCell ref="A20:E20"/>
    <mergeCell ref="F20:M20"/>
    <mergeCell ref="N20:V20"/>
    <mergeCell ref="A17:V17"/>
    <mergeCell ref="A18:E18"/>
    <mergeCell ref="F18:M18"/>
    <mergeCell ref="N18:V18"/>
    <mergeCell ref="A19:E19"/>
    <mergeCell ref="F19:M19"/>
    <mergeCell ref="N19:V19"/>
    <mergeCell ref="F14:G14"/>
    <mergeCell ref="H14:I14"/>
    <mergeCell ref="J14:K14"/>
    <mergeCell ref="L14:P14"/>
    <mergeCell ref="A1:V1"/>
    <mergeCell ref="I2:J2"/>
    <mergeCell ref="K2:V2"/>
    <mergeCell ref="A3:B3"/>
    <mergeCell ref="C3:K3"/>
    <mergeCell ref="L3:V3"/>
    <mergeCell ref="Q14:V14"/>
    <mergeCell ref="D15:E15"/>
    <mergeCell ref="F15:G15"/>
    <mergeCell ref="H15:I15"/>
    <mergeCell ref="J15:K15"/>
    <mergeCell ref="L15:P15"/>
    <mergeCell ref="Q15:V15"/>
    <mergeCell ref="A13:G13"/>
    <mergeCell ref="H13:P13"/>
    <mergeCell ref="Q13:T13"/>
    <mergeCell ref="A10:D10"/>
    <mergeCell ref="E10:K10"/>
    <mergeCell ref="L10:V10"/>
  </mergeCells>
  <phoneticPr fontId="1"/>
  <hyperlinks>
    <hyperlink ref="L11" r:id="rId1"/>
    <hyperlink ref="L9" r:id="rId2"/>
  </hyperlinks>
  <printOptions horizontalCentered="1" verticalCentered="1"/>
  <pageMargins left="0.25" right="0.25" top="0.75" bottom="0.75" header="0.3" footer="0.3"/>
  <pageSetup paperSize="9" scale="86" orientation="portrait" r:id="rId3"/>
  <headerFooter alignWithMargins="0"/>
  <colBreaks count="1" manualBreakCount="1">
    <brk id="22" max="1048575" man="1"/>
  </colBreaks>
  <legacyDrawing r:id="rId4"/>
  <extLst>
    <ext xmlns:x14="http://schemas.microsoft.com/office/spreadsheetml/2009/9/main" uri="{CCE6A557-97BC-4b89-ADB6-D9C93CAAB3DF}">
      <x14:dataValidations xmlns:xm="http://schemas.microsoft.com/office/excel/2006/main" count="11">
        <x14:dataValidation type="list" allowBlank="1" showInputMessage="1" showErrorMessage="1">
          <x14:formula1>
            <xm:f>ドロップダウンリスト!$B$33:$B$36</xm:f>
          </x14:formula1>
          <xm:sqref>N36:V37</xm:sqref>
        </x14:dataValidation>
        <x14:dataValidation type="list" allowBlank="1" showInputMessage="1" showErrorMessage="1">
          <x14:formula1>
            <xm:f>ドロップダウンリスト!$B$38:$B$39</xm:f>
          </x14:formula1>
          <xm:sqref>F28:V28</xm:sqref>
        </x14:dataValidation>
        <x14:dataValidation type="list" allowBlank="1" showInputMessage="1" showErrorMessage="1">
          <x14:formula1>
            <xm:f>ドロップダウンリスト!$B$30:$B$31</xm:f>
          </x14:formula1>
          <xm:sqref>F36:M37</xm:sqref>
        </x14:dataValidation>
        <x14:dataValidation type="list" allowBlank="1" showInputMessage="1" showErrorMessage="1">
          <x14:formula1>
            <xm:f>ドロップダウンリスト!$B$27:$B$28</xm:f>
          </x14:formula1>
          <xm:sqref>F24:V24</xm:sqref>
        </x14:dataValidation>
        <x14:dataValidation type="list" allowBlank="1" showInputMessage="1" showErrorMessage="1">
          <x14:formula1>
            <xm:f>ドロップダウンリスト!$B$23:$B$25</xm:f>
          </x14:formula1>
          <xm:sqref>F21:V21</xm:sqref>
        </x14:dataValidation>
        <x14:dataValidation type="list" allowBlank="1" showInputMessage="1" showErrorMessage="1">
          <x14:formula1>
            <xm:f>ドロップダウンリスト!$B$19:$B$21</xm:f>
          </x14:formula1>
          <xm:sqref>N19:V19</xm:sqref>
        </x14:dataValidation>
        <x14:dataValidation type="list" allowBlank="1" showInputMessage="1" showErrorMessage="1">
          <x14:formula1>
            <xm:f>ドロップダウンリスト!$B$15:$B$17</xm:f>
          </x14:formula1>
          <xm:sqref>F19:M19</xm:sqref>
        </x14:dataValidation>
        <x14:dataValidation type="list" allowBlank="1" showInputMessage="1" showErrorMessage="1">
          <x14:formula1>
            <xm:f>ドロップダウンリスト!$B$10:$B$13</xm:f>
          </x14:formula1>
          <xm:sqref>U13:V13</xm:sqref>
        </x14:dataValidation>
        <x14:dataValidation type="list" allowBlank="1" showInputMessage="1" showErrorMessage="1">
          <x14:formula1>
            <xm:f>ドロップダウンリスト!$B$6:$B$8</xm:f>
          </x14:formula1>
          <xm:sqref>Q13:T13</xm:sqref>
        </x14:dataValidation>
        <x14:dataValidation type="list" allowBlank="1" showInputMessage="1" showErrorMessage="1">
          <x14:formula1>
            <xm:f>ドロップダウンリスト!$B$1:$B$4</xm:f>
          </x14:formula1>
          <xm:sqref>A13:G13</xm:sqref>
        </x14:dataValidation>
        <x14:dataValidation type="list" allowBlank="1" showInputMessage="1" showErrorMessage="1">
          <x14:formula1>
            <xm:f>[1]ドロップダウンリスト!#REF!</xm:f>
          </x14:formula1>
          <xm:sqref>Q16:V16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F316"/>
  <sheetViews>
    <sheetView topLeftCell="AJ9" workbookViewId="0">
      <selection activeCell="AL28" sqref="AL28"/>
    </sheetView>
  </sheetViews>
  <sheetFormatPr defaultRowHeight="13.5"/>
  <cols>
    <col min="1" max="1" width="4" style="53" customWidth="1"/>
    <col min="2" max="4" width="4" style="9" customWidth="1"/>
    <col min="5" max="6" width="5.25" style="9" customWidth="1"/>
    <col min="7" max="7" width="7.25" style="9" customWidth="1"/>
    <col min="8" max="8" width="5.25" style="9" customWidth="1"/>
    <col min="9" max="10" width="5.25" style="14" customWidth="1"/>
    <col min="11" max="11" width="7.625" style="14" customWidth="1"/>
    <col min="12" max="12" width="9" style="9"/>
    <col min="13" max="13" width="11.125" style="9" customWidth="1"/>
    <col min="14" max="14" width="11.25" style="10" customWidth="1"/>
    <col min="15" max="15" width="8.125" style="10" customWidth="1"/>
    <col min="16" max="16" width="26.625" style="10" customWidth="1"/>
    <col min="17" max="17" width="15.625" style="10" customWidth="1"/>
    <col min="18" max="21" width="7" style="10" customWidth="1"/>
    <col min="22" max="22" width="9.75" style="10" customWidth="1"/>
    <col min="23" max="23" width="4.375" style="10" customWidth="1"/>
    <col min="24" max="24" width="6.125" style="123" customWidth="1"/>
    <col min="25" max="25" width="6.25" style="10" customWidth="1"/>
    <col min="26" max="26" width="8.75" style="10" customWidth="1"/>
    <col min="27" max="27" width="14.625" style="10" customWidth="1"/>
    <col min="28" max="28" width="9" style="10" customWidth="1"/>
    <col min="29" max="31" width="6.25" style="10" customWidth="1"/>
    <col min="32" max="32" width="6.125" style="10" customWidth="1"/>
    <col min="33" max="33" width="5.75" style="10" customWidth="1"/>
    <col min="34" max="34" width="12.125" style="10" customWidth="1"/>
    <col min="35" max="35" width="9.125" style="10" customWidth="1"/>
    <col min="36" max="36" width="7.5" style="10" customWidth="1"/>
    <col min="37" max="37" width="23.125" style="10" customWidth="1"/>
    <col min="38" max="39" width="12.875" style="10" customWidth="1"/>
    <col min="40" max="40" width="12.125" style="10" customWidth="1"/>
    <col min="41" max="41" width="6.25" style="10" customWidth="1"/>
    <col min="42" max="42" width="5.375" style="10" customWidth="1"/>
    <col min="43" max="43" width="4.625" style="12" customWidth="1"/>
    <col min="44" max="44" width="10.625" style="13" customWidth="1"/>
    <col min="45" max="45" width="5.625" style="58" customWidth="1"/>
    <col min="46" max="46" width="8.625" style="13" customWidth="1"/>
    <col min="47" max="47" width="25.625" style="13" customWidth="1"/>
    <col min="48" max="50" width="15.625" style="13" customWidth="1"/>
    <col min="51" max="51" width="5.75" style="13" customWidth="1"/>
    <col min="52" max="57" width="6" style="9" customWidth="1"/>
    <col min="58" max="58" width="6.875" style="53" customWidth="1"/>
    <col min="59" max="69" width="3" style="53" customWidth="1"/>
    <col min="70" max="70" width="3.25" style="53" customWidth="1"/>
    <col min="71" max="81" width="3" style="53" customWidth="1"/>
    <col min="82" max="82" width="6.875" style="53" customWidth="1"/>
    <col min="83" max="83" width="6.625" style="53" customWidth="1"/>
    <col min="84" max="84" width="5.375" style="53" customWidth="1"/>
    <col min="85" max="85" width="8.25" style="53" customWidth="1"/>
    <col min="86" max="87" width="10.125" style="53" hidden="1" customWidth="1"/>
    <col min="88" max="88" width="12.375" style="53" customWidth="1"/>
    <col min="89" max="94" width="6.125" style="53" hidden="1" customWidth="1"/>
    <col min="95" max="95" width="8.625" style="53" hidden="1" customWidth="1"/>
    <col min="96" max="96" width="5" style="53" customWidth="1"/>
    <col min="97" max="97" width="8.875" style="53" customWidth="1"/>
    <col min="98" max="98" width="5" style="124" customWidth="1"/>
    <col min="99" max="99" width="8.875" style="53" customWidth="1"/>
    <col min="100" max="100" width="5" style="124" customWidth="1"/>
    <col min="101" max="101" width="9" style="53" customWidth="1"/>
    <col min="102" max="102" width="5" style="53" customWidth="1"/>
    <col min="103" max="103" width="8.875" style="53" customWidth="1"/>
    <col min="104" max="104" width="5" style="53" customWidth="1"/>
    <col min="105" max="105" width="8.875" style="53" customWidth="1"/>
    <col min="106" max="106" width="5" style="53" customWidth="1"/>
    <col min="107" max="107" width="8.875" style="53" customWidth="1"/>
    <col min="108" max="131" width="8.875" style="9" customWidth="1"/>
    <col min="132" max="132" width="9" style="53"/>
    <col min="133" max="133" width="9.75" style="53" customWidth="1"/>
    <col min="134" max="134" width="9" style="53"/>
    <col min="135" max="135" width="9.75" style="53" customWidth="1"/>
    <col min="136" max="16384" width="9" style="53"/>
  </cols>
  <sheetData>
    <row r="1" spans="1:136" ht="39.75" customHeight="1">
      <c r="B1" s="54" t="s">
        <v>171</v>
      </c>
      <c r="C1" s="53"/>
      <c r="D1" s="53"/>
      <c r="E1" s="54"/>
      <c r="F1" s="53"/>
      <c r="G1" s="55"/>
      <c r="H1" s="55"/>
      <c r="I1" s="55"/>
      <c r="J1" s="55"/>
      <c r="K1" s="55"/>
      <c r="L1" s="54"/>
      <c r="M1" s="53"/>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7"/>
      <c r="AR1" s="58"/>
      <c r="AT1" s="58"/>
      <c r="AU1" s="58"/>
      <c r="AV1" s="58"/>
      <c r="AW1" s="58"/>
      <c r="AX1" s="58"/>
      <c r="AY1" s="58"/>
      <c r="AZ1" s="55"/>
      <c r="BA1" s="55"/>
      <c r="BB1" s="55"/>
      <c r="BC1" s="55"/>
      <c r="BD1" s="55"/>
      <c r="BE1" s="55"/>
      <c r="BF1" s="55"/>
      <c r="CD1" s="55"/>
      <c r="CE1" s="55"/>
      <c r="CF1" s="55"/>
      <c r="CG1" s="55"/>
      <c r="CH1" s="55"/>
      <c r="CI1" s="55"/>
      <c r="CJ1" s="55"/>
      <c r="CK1" s="55"/>
      <c r="CL1" s="55"/>
      <c r="CM1" s="55"/>
      <c r="CN1" s="55"/>
      <c r="CO1" s="55"/>
      <c r="CP1" s="55"/>
      <c r="CQ1" s="55"/>
      <c r="CR1" s="55"/>
      <c r="CT1" s="53"/>
      <c r="CV1" s="53"/>
      <c r="DD1" s="53"/>
      <c r="DE1" s="53"/>
      <c r="DF1" s="53"/>
      <c r="DG1" s="53"/>
      <c r="DH1" s="53"/>
      <c r="DI1" s="53"/>
      <c r="DJ1" s="53"/>
      <c r="DK1" s="53"/>
      <c r="DL1" s="53"/>
      <c r="DM1" s="53"/>
      <c r="DN1" s="53"/>
      <c r="DO1" s="53"/>
      <c r="DP1" s="53"/>
      <c r="DQ1" s="53"/>
      <c r="DR1" s="53"/>
      <c r="DS1" s="53"/>
      <c r="DT1" s="53"/>
      <c r="DU1" s="53"/>
      <c r="DV1" s="53"/>
      <c r="DW1" s="53"/>
      <c r="DX1" s="53"/>
      <c r="DY1" s="53"/>
      <c r="DZ1" s="53"/>
      <c r="EA1" s="53"/>
    </row>
    <row r="2" spans="1:136" ht="22.5" customHeight="1">
      <c r="B2" s="54"/>
      <c r="C2" s="53"/>
      <c r="D2" s="53"/>
      <c r="E2" s="54"/>
      <c r="F2" s="53"/>
      <c r="G2" s="55"/>
      <c r="H2" s="55"/>
      <c r="I2" s="55"/>
      <c r="J2" s="55"/>
      <c r="K2" s="55"/>
      <c r="L2" s="54"/>
      <c r="M2" s="53"/>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7"/>
      <c r="AR2" s="58"/>
      <c r="AT2" s="58"/>
      <c r="AU2" s="58"/>
      <c r="AV2" s="58"/>
      <c r="AW2" s="58"/>
      <c r="AX2" s="58"/>
      <c r="AY2" s="58"/>
      <c r="AZ2" s="680" t="s">
        <v>172</v>
      </c>
      <c r="BA2" s="681"/>
      <c r="BB2" s="681"/>
      <c r="BC2" s="681"/>
      <c r="BD2" s="682"/>
      <c r="BE2" s="55"/>
      <c r="BF2" s="55"/>
      <c r="CD2" s="55"/>
      <c r="CE2" s="55"/>
      <c r="CF2" s="55"/>
      <c r="CG2" s="55"/>
      <c r="CH2" s="55"/>
      <c r="CI2" s="55"/>
      <c r="CJ2" s="55"/>
      <c r="CK2" s="55"/>
      <c r="CL2" s="55"/>
      <c r="CM2" s="55"/>
      <c r="CN2" s="55"/>
      <c r="CO2" s="55"/>
      <c r="CP2" s="55"/>
      <c r="CQ2" s="55"/>
      <c r="CR2" s="55"/>
      <c r="CT2" s="53"/>
      <c r="CV2" s="53"/>
      <c r="DD2" s="53"/>
      <c r="DE2" s="53"/>
      <c r="DF2" s="53"/>
      <c r="DG2" s="53"/>
      <c r="DH2" s="53"/>
      <c r="DI2" s="53"/>
      <c r="DJ2" s="53"/>
      <c r="DK2" s="53"/>
      <c r="DL2" s="53"/>
      <c r="DM2" s="53"/>
      <c r="DN2" s="53"/>
      <c r="DO2" s="53"/>
      <c r="DP2" s="53"/>
      <c r="DQ2" s="53"/>
      <c r="DR2" s="53"/>
      <c r="DS2" s="53"/>
      <c r="DT2" s="53"/>
      <c r="DU2" s="53"/>
      <c r="DV2" s="53"/>
      <c r="DW2" s="53"/>
      <c r="DX2" s="53"/>
      <c r="DY2" s="53"/>
      <c r="DZ2" s="53"/>
      <c r="EA2" s="53"/>
    </row>
    <row r="3" spans="1:136" ht="22.5" customHeight="1">
      <c r="B3" s="54"/>
      <c r="C3" s="59" t="s">
        <v>173</v>
      </c>
      <c r="D3" s="53"/>
      <c r="E3" s="54"/>
      <c r="F3" s="59"/>
      <c r="G3" s="55"/>
      <c r="H3" s="55"/>
      <c r="I3" s="55"/>
      <c r="J3" s="55"/>
      <c r="K3" s="55"/>
      <c r="L3" s="54"/>
      <c r="M3" s="59"/>
      <c r="N3" s="56"/>
      <c r="O3" s="56"/>
      <c r="P3" s="56"/>
      <c r="Q3" s="56"/>
      <c r="R3" s="56"/>
      <c r="S3" s="56"/>
      <c r="T3" s="56"/>
      <c r="U3" s="56"/>
      <c r="V3" s="56"/>
      <c r="W3" s="56"/>
      <c r="X3" s="56"/>
      <c r="Y3" s="56"/>
      <c r="Z3" s="56"/>
      <c r="AA3" s="60"/>
      <c r="AB3" s="56"/>
      <c r="AC3" s="56"/>
      <c r="AD3" s="56"/>
      <c r="AE3" s="56"/>
      <c r="AF3" s="56"/>
      <c r="AG3" s="56"/>
      <c r="AH3" s="56"/>
      <c r="AI3" s="56"/>
      <c r="AJ3" s="56"/>
      <c r="AK3" s="56"/>
      <c r="AL3" s="56"/>
      <c r="AM3" s="56"/>
      <c r="AN3" s="56"/>
      <c r="AO3" s="56"/>
      <c r="AP3" s="56"/>
      <c r="AQ3" s="57"/>
      <c r="AR3" s="58"/>
      <c r="AT3" s="58"/>
      <c r="AU3" s="58"/>
      <c r="AV3" s="58"/>
      <c r="AW3" s="58"/>
      <c r="AX3" s="58"/>
      <c r="AY3" s="58"/>
      <c r="AZ3" s="683" t="s">
        <v>174</v>
      </c>
      <c r="BA3" s="684" t="s">
        <v>175</v>
      </c>
      <c r="BB3" s="686"/>
      <c r="BC3" s="683" t="s">
        <v>176</v>
      </c>
      <c r="BD3" s="684" t="s">
        <v>177</v>
      </c>
      <c r="BE3" s="55"/>
      <c r="BF3" s="55"/>
      <c r="CD3" s="55"/>
      <c r="CE3" s="55"/>
      <c r="CF3" s="55"/>
      <c r="CG3" s="55"/>
      <c r="CH3" s="55"/>
      <c r="CI3" s="55"/>
      <c r="CJ3" s="55"/>
      <c r="CK3" s="55"/>
      <c r="CL3" s="55"/>
      <c r="CM3" s="55"/>
      <c r="CN3" s="55"/>
      <c r="CO3" s="55"/>
      <c r="CP3" s="55"/>
      <c r="CQ3" s="55"/>
      <c r="CR3" s="688" t="s">
        <v>178</v>
      </c>
      <c r="CS3" s="688"/>
      <c r="CT3" s="688"/>
      <c r="CU3" s="688"/>
      <c r="CV3" s="688"/>
      <c r="CW3" s="688"/>
      <c r="CX3" s="688"/>
      <c r="CY3" s="688"/>
      <c r="CZ3" s="688"/>
      <c r="DA3" s="688"/>
      <c r="DB3" s="688"/>
      <c r="DC3" s="688"/>
      <c r="DD3" s="53"/>
      <c r="DE3" s="689" t="s">
        <v>179</v>
      </c>
      <c r="DF3" s="689"/>
      <c r="DG3" s="689"/>
      <c r="DH3" s="689"/>
      <c r="DI3" s="689"/>
      <c r="DJ3" s="689"/>
      <c r="DK3" s="53"/>
      <c r="DL3" s="53"/>
      <c r="DM3" s="53"/>
      <c r="DN3" s="53"/>
      <c r="DO3" s="53"/>
      <c r="DP3" s="53"/>
      <c r="DQ3" s="53"/>
      <c r="DR3" s="53"/>
      <c r="DS3" s="53"/>
      <c r="DT3" s="53"/>
      <c r="DU3" s="53"/>
      <c r="DV3" s="53"/>
      <c r="DW3" s="53"/>
      <c r="DX3" s="53"/>
      <c r="DY3" s="53"/>
      <c r="DZ3" s="53"/>
      <c r="EA3" s="53"/>
    </row>
    <row r="4" spans="1:136" ht="22.5" customHeight="1">
      <c r="B4" s="53"/>
      <c r="C4" s="59" t="s">
        <v>180</v>
      </c>
      <c r="D4" s="53"/>
      <c r="E4" s="53"/>
      <c r="F4" s="59"/>
      <c r="G4" s="55"/>
      <c r="H4" s="55"/>
      <c r="I4" s="55"/>
      <c r="J4" s="55"/>
      <c r="K4" s="55"/>
      <c r="L4" s="53"/>
      <c r="M4" s="59"/>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7"/>
      <c r="AR4" s="58"/>
      <c r="AT4" s="58"/>
      <c r="AU4" s="58"/>
      <c r="AV4" s="58"/>
      <c r="AW4" s="58"/>
      <c r="AX4" s="58"/>
      <c r="AY4" s="58"/>
      <c r="AZ4" s="683"/>
      <c r="BA4" s="685"/>
      <c r="BB4" s="687"/>
      <c r="BC4" s="683"/>
      <c r="BD4" s="685"/>
      <c r="BE4" s="55"/>
      <c r="BF4" s="55"/>
      <c r="CD4" s="55"/>
      <c r="CE4" s="55"/>
      <c r="CF4" s="55"/>
      <c r="CG4" s="55"/>
      <c r="CH4" s="55"/>
      <c r="CI4" s="55"/>
      <c r="CJ4" s="55"/>
      <c r="CK4" s="55"/>
      <c r="CL4" s="55"/>
      <c r="CM4" s="55"/>
      <c r="CN4" s="55"/>
      <c r="CO4" s="55"/>
      <c r="CP4" s="55"/>
      <c r="CQ4" s="55"/>
      <c r="CR4" s="688"/>
      <c r="CS4" s="688"/>
      <c r="CT4" s="688"/>
      <c r="CU4" s="688"/>
      <c r="CV4" s="688"/>
      <c r="CW4" s="688"/>
      <c r="CX4" s="688"/>
      <c r="CY4" s="688"/>
      <c r="CZ4" s="688"/>
      <c r="DA4" s="688"/>
      <c r="DB4" s="688"/>
      <c r="DC4" s="688"/>
      <c r="DD4" s="53"/>
      <c r="DE4" s="689"/>
      <c r="DF4" s="689"/>
      <c r="DG4" s="689"/>
      <c r="DH4" s="689"/>
      <c r="DI4" s="689"/>
      <c r="DJ4" s="689"/>
      <c r="DK4" s="53"/>
      <c r="DL4" s="53"/>
      <c r="DM4" s="53"/>
      <c r="DN4" s="53"/>
      <c r="DO4" s="53"/>
      <c r="DP4" s="53"/>
      <c r="DQ4" s="53"/>
      <c r="DR4" s="53"/>
      <c r="DS4" s="53"/>
      <c r="DT4" s="53"/>
      <c r="DU4" s="53"/>
      <c r="DV4" s="53"/>
      <c r="DW4" s="53"/>
      <c r="DX4" s="53"/>
      <c r="DY4" s="53"/>
      <c r="DZ4" s="53"/>
      <c r="EA4" s="53"/>
    </row>
    <row r="5" spans="1:136" ht="22.5" customHeight="1">
      <c r="B5" s="53"/>
      <c r="C5" s="61" t="s">
        <v>181</v>
      </c>
      <c r="D5" s="53"/>
      <c r="E5" s="53"/>
      <c r="F5" s="61"/>
      <c r="G5" s="55"/>
      <c r="H5" s="55"/>
      <c r="I5" s="55"/>
      <c r="J5" s="55"/>
      <c r="K5" s="55"/>
      <c r="L5" s="53"/>
      <c r="M5" s="61"/>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7"/>
      <c r="AR5" s="58"/>
      <c r="AT5" s="58"/>
      <c r="AU5" s="58"/>
      <c r="AV5" s="58"/>
      <c r="AW5" s="58"/>
      <c r="AX5" s="58"/>
      <c r="AY5" s="58"/>
      <c r="AZ5" s="62"/>
      <c r="BA5" s="62"/>
      <c r="BB5" s="63" t="s">
        <v>182</v>
      </c>
      <c r="BC5" s="62"/>
      <c r="BD5" s="62"/>
      <c r="BE5" s="55"/>
      <c r="BF5" s="55"/>
      <c r="CD5" s="55"/>
      <c r="CE5" s="55"/>
      <c r="CF5" s="55"/>
      <c r="CG5" s="55"/>
      <c r="CH5" s="55"/>
      <c r="CI5" s="55"/>
      <c r="CJ5" s="55"/>
      <c r="CK5" s="55"/>
      <c r="CL5" s="55"/>
      <c r="CM5" s="55"/>
      <c r="CN5" s="55"/>
      <c r="CO5" s="55"/>
      <c r="CP5" s="55"/>
      <c r="CQ5" s="55"/>
      <c r="CR5" s="688"/>
      <c r="CS5" s="688"/>
      <c r="CT5" s="688"/>
      <c r="CU5" s="688"/>
      <c r="CV5" s="688"/>
      <c r="CW5" s="688"/>
      <c r="CX5" s="688"/>
      <c r="CY5" s="688"/>
      <c r="CZ5" s="688"/>
      <c r="DA5" s="688"/>
      <c r="DB5" s="688"/>
      <c r="DC5" s="688"/>
      <c r="DD5" s="53"/>
      <c r="DE5" s="689"/>
      <c r="DF5" s="689"/>
      <c r="DG5" s="689"/>
      <c r="DH5" s="689"/>
      <c r="DI5" s="689"/>
      <c r="DJ5" s="689"/>
      <c r="DK5" s="53"/>
      <c r="DL5" s="53"/>
      <c r="DM5" s="53"/>
      <c r="DN5" s="53"/>
      <c r="DO5" s="53"/>
      <c r="DP5" s="53"/>
      <c r="DQ5" s="53"/>
      <c r="DR5" s="53"/>
      <c r="DS5" s="53"/>
      <c r="DT5" s="53"/>
      <c r="DU5" s="53"/>
      <c r="DV5" s="53"/>
      <c r="DW5" s="53"/>
      <c r="DX5" s="53"/>
      <c r="DY5" s="53"/>
      <c r="DZ5" s="53"/>
      <c r="EA5" s="53"/>
    </row>
    <row r="6" spans="1:136" ht="20.100000000000001" customHeight="1">
      <c r="B6" s="53"/>
      <c r="C6" s="64" t="s">
        <v>183</v>
      </c>
      <c r="D6" s="53"/>
      <c r="E6" s="53"/>
      <c r="F6" s="53"/>
      <c r="G6" s="53"/>
      <c r="H6" s="53"/>
      <c r="I6" s="53"/>
      <c r="J6" s="53"/>
      <c r="K6" s="53"/>
      <c r="L6" s="53"/>
      <c r="M6" s="53"/>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8"/>
      <c r="AT6" s="58"/>
      <c r="AU6" s="58"/>
      <c r="AV6" s="58"/>
      <c r="AW6" s="58"/>
      <c r="AX6" s="58"/>
      <c r="AY6" s="58"/>
      <c r="AZ6" s="53"/>
      <c r="BA6" s="53"/>
      <c r="BB6" s="53"/>
      <c r="BC6" s="53"/>
      <c r="BD6" s="53"/>
      <c r="BE6" s="53"/>
      <c r="CR6" s="688"/>
      <c r="CS6" s="688"/>
      <c r="CT6" s="688"/>
      <c r="CU6" s="688"/>
      <c r="CV6" s="688"/>
      <c r="CW6" s="688"/>
      <c r="CX6" s="688"/>
      <c r="CY6" s="688"/>
      <c r="CZ6" s="688"/>
      <c r="DA6" s="688"/>
      <c r="DB6" s="688"/>
      <c r="DC6" s="688"/>
      <c r="DD6" s="53"/>
      <c r="DE6" s="689"/>
      <c r="DF6" s="689"/>
      <c r="DG6" s="689"/>
      <c r="DH6" s="689"/>
      <c r="DI6" s="689"/>
      <c r="DJ6" s="689"/>
      <c r="DK6" s="53"/>
      <c r="DL6" s="53"/>
      <c r="DM6" s="53"/>
      <c r="DN6" s="53"/>
      <c r="DO6" s="53"/>
      <c r="DP6" s="53"/>
      <c r="DQ6" s="53"/>
      <c r="DR6" s="53"/>
      <c r="DS6" s="53"/>
      <c r="DT6" s="53"/>
      <c r="DU6" s="53"/>
      <c r="DV6" s="53"/>
      <c r="DW6" s="53"/>
      <c r="DX6" s="53"/>
      <c r="DY6" s="53"/>
      <c r="DZ6" s="53"/>
      <c r="EA6" s="53"/>
    </row>
    <row r="7" spans="1:136" s="65" customFormat="1" ht="20.100000000000001" customHeight="1" thickBot="1">
      <c r="B7" s="65" t="s">
        <v>26</v>
      </c>
      <c r="C7" s="65" t="s">
        <v>26</v>
      </c>
      <c r="D7" s="65" t="s">
        <v>26</v>
      </c>
      <c r="E7" s="65" t="s">
        <v>26</v>
      </c>
      <c r="F7" s="65" t="s">
        <v>26</v>
      </c>
      <c r="G7" s="65" t="s">
        <v>26</v>
      </c>
      <c r="H7" s="65" t="s">
        <v>26</v>
      </c>
      <c r="I7" s="65" t="s">
        <v>26</v>
      </c>
      <c r="J7" s="65" t="s">
        <v>26</v>
      </c>
      <c r="K7" s="65" t="s">
        <v>26</v>
      </c>
      <c r="L7" s="66" t="s">
        <v>26</v>
      </c>
      <c r="M7" s="66" t="s">
        <v>26</v>
      </c>
      <c r="N7" s="66" t="s">
        <v>26</v>
      </c>
      <c r="O7" s="65" t="s">
        <v>26</v>
      </c>
      <c r="P7" s="65" t="s">
        <v>26</v>
      </c>
      <c r="R7" s="65" t="s">
        <v>26</v>
      </c>
      <c r="S7" s="65" t="s">
        <v>26</v>
      </c>
      <c r="T7" s="65" t="s">
        <v>26</v>
      </c>
      <c r="U7" s="65" t="s">
        <v>26</v>
      </c>
      <c r="V7" s="65" t="s">
        <v>26</v>
      </c>
      <c r="W7" s="65" t="s">
        <v>26</v>
      </c>
      <c r="X7" s="65" t="s">
        <v>26</v>
      </c>
      <c r="Y7" s="65" t="s">
        <v>26</v>
      </c>
      <c r="Z7" s="65" t="s">
        <v>26</v>
      </c>
      <c r="AA7" s="65" t="s">
        <v>26</v>
      </c>
      <c r="AB7" s="65" t="s">
        <v>26</v>
      </c>
      <c r="AC7" s="65" t="s">
        <v>26</v>
      </c>
      <c r="AD7" s="65" t="s">
        <v>26</v>
      </c>
      <c r="AE7" s="65" t="s">
        <v>26</v>
      </c>
      <c r="AF7" s="65" t="s">
        <v>26</v>
      </c>
      <c r="AG7" s="65" t="s">
        <v>26</v>
      </c>
      <c r="AH7" s="65" t="s">
        <v>26</v>
      </c>
      <c r="AI7" s="65" t="s">
        <v>26</v>
      </c>
      <c r="AJ7" s="65" t="s">
        <v>26</v>
      </c>
      <c r="AK7" s="65" t="s">
        <v>26</v>
      </c>
      <c r="AL7" s="65" t="s">
        <v>26</v>
      </c>
      <c r="AM7" s="65" t="s">
        <v>26</v>
      </c>
      <c r="AN7" s="65" t="s">
        <v>26</v>
      </c>
      <c r="AO7" s="65" t="s">
        <v>26</v>
      </c>
      <c r="AP7" s="65" t="s">
        <v>26</v>
      </c>
      <c r="AQ7" s="65" t="s">
        <v>26</v>
      </c>
      <c r="AR7" s="65" t="s">
        <v>26</v>
      </c>
      <c r="AS7" s="67" t="s">
        <v>27</v>
      </c>
      <c r="AT7" s="65" t="s">
        <v>26</v>
      </c>
      <c r="AU7" s="65" t="s">
        <v>26</v>
      </c>
      <c r="AV7" s="65" t="s">
        <v>26</v>
      </c>
      <c r="AW7" s="65" t="s">
        <v>26</v>
      </c>
      <c r="AX7" s="65" t="s">
        <v>26</v>
      </c>
      <c r="AY7" s="65" t="s">
        <v>26</v>
      </c>
      <c r="AZ7" s="65" t="s">
        <v>26</v>
      </c>
      <c r="BA7" s="65" t="s">
        <v>26</v>
      </c>
      <c r="BB7" s="65" t="s">
        <v>26</v>
      </c>
      <c r="BC7" s="65" t="s">
        <v>26</v>
      </c>
      <c r="BD7" s="65" t="s">
        <v>26</v>
      </c>
      <c r="BE7" s="65" t="s">
        <v>26</v>
      </c>
      <c r="BF7" s="67" t="s">
        <v>27</v>
      </c>
      <c r="BG7" s="68" t="s">
        <v>27</v>
      </c>
      <c r="BH7" s="68" t="s">
        <v>27</v>
      </c>
      <c r="BI7" s="68" t="s">
        <v>27</v>
      </c>
      <c r="BJ7" s="68" t="s">
        <v>27</v>
      </c>
      <c r="BK7" s="68" t="s">
        <v>27</v>
      </c>
      <c r="BL7" s="68" t="s">
        <v>27</v>
      </c>
      <c r="BM7" s="68" t="s">
        <v>27</v>
      </c>
      <c r="BN7" s="68" t="s">
        <v>27</v>
      </c>
      <c r="BO7" s="68" t="s">
        <v>27</v>
      </c>
      <c r="BP7" s="68" t="s">
        <v>27</v>
      </c>
      <c r="BQ7" s="68" t="s">
        <v>27</v>
      </c>
      <c r="BR7" s="68" t="s">
        <v>27</v>
      </c>
      <c r="BS7" s="68" t="s">
        <v>27</v>
      </c>
      <c r="BT7" s="68" t="s">
        <v>27</v>
      </c>
      <c r="BU7" s="68" t="s">
        <v>27</v>
      </c>
      <c r="BV7" s="68" t="s">
        <v>27</v>
      </c>
      <c r="BW7" s="68" t="s">
        <v>27</v>
      </c>
      <c r="BX7" s="68" t="s">
        <v>27</v>
      </c>
      <c r="BY7" s="68" t="s">
        <v>27</v>
      </c>
      <c r="BZ7" s="68" t="s">
        <v>27</v>
      </c>
      <c r="CA7" s="68" t="s">
        <v>27</v>
      </c>
      <c r="CB7" s="68" t="s">
        <v>27</v>
      </c>
      <c r="CC7" s="68" t="s">
        <v>27</v>
      </c>
      <c r="CD7" s="67" t="s">
        <v>27</v>
      </c>
      <c r="CE7" s="67" t="s">
        <v>27</v>
      </c>
      <c r="CF7" s="67" t="s">
        <v>27</v>
      </c>
      <c r="CG7" s="67" t="s">
        <v>27</v>
      </c>
      <c r="CH7" s="67" t="s">
        <v>27</v>
      </c>
      <c r="CI7" s="67" t="s">
        <v>27</v>
      </c>
      <c r="CJ7" s="67" t="s">
        <v>27</v>
      </c>
      <c r="CK7" s="67" t="s">
        <v>27</v>
      </c>
      <c r="CL7" s="67" t="s">
        <v>27</v>
      </c>
      <c r="CM7" s="67" t="s">
        <v>27</v>
      </c>
      <c r="CN7" s="67" t="s">
        <v>27</v>
      </c>
      <c r="CO7" s="67" t="s">
        <v>27</v>
      </c>
      <c r="CP7" s="67" t="s">
        <v>27</v>
      </c>
      <c r="CQ7" s="67" t="s">
        <v>27</v>
      </c>
      <c r="CR7" s="67" t="s">
        <v>27</v>
      </c>
      <c r="CS7" s="67" t="s">
        <v>27</v>
      </c>
      <c r="CT7" s="67" t="s">
        <v>27</v>
      </c>
      <c r="CU7" s="67" t="s">
        <v>27</v>
      </c>
      <c r="CV7" s="67" t="s">
        <v>27</v>
      </c>
      <c r="CW7" s="67" t="s">
        <v>27</v>
      </c>
      <c r="CX7" s="67" t="s">
        <v>27</v>
      </c>
      <c r="CY7" s="67" t="s">
        <v>27</v>
      </c>
      <c r="CZ7" s="67" t="s">
        <v>27</v>
      </c>
      <c r="DA7" s="67" t="s">
        <v>27</v>
      </c>
      <c r="DB7" s="67" t="s">
        <v>27</v>
      </c>
      <c r="DC7" s="67" t="s">
        <v>27</v>
      </c>
      <c r="DD7" s="65" t="s">
        <v>26</v>
      </c>
      <c r="DE7" s="65" t="s">
        <v>26</v>
      </c>
      <c r="DF7" s="65" t="s">
        <v>26</v>
      </c>
      <c r="DG7" s="65" t="s">
        <v>26</v>
      </c>
      <c r="DH7" s="65" t="s">
        <v>26</v>
      </c>
      <c r="DI7" s="65" t="s">
        <v>26</v>
      </c>
      <c r="DJ7" s="65" t="s">
        <v>26</v>
      </c>
      <c r="DK7" s="65" t="s">
        <v>26</v>
      </c>
      <c r="DL7" s="65" t="s">
        <v>26</v>
      </c>
      <c r="DM7" s="65" t="s">
        <v>26</v>
      </c>
      <c r="DN7" s="65" t="s">
        <v>26</v>
      </c>
      <c r="DO7" s="65" t="s">
        <v>26</v>
      </c>
      <c r="DP7" s="65" t="s">
        <v>26</v>
      </c>
      <c r="DQ7" s="65" t="s">
        <v>26</v>
      </c>
      <c r="DR7" s="65" t="s">
        <v>26</v>
      </c>
      <c r="DS7" s="65" t="s">
        <v>26</v>
      </c>
      <c r="DT7" s="65" t="s">
        <v>26</v>
      </c>
      <c r="DU7" s="65" t="s">
        <v>26</v>
      </c>
      <c r="DV7" s="65" t="s">
        <v>26</v>
      </c>
      <c r="DW7" s="65" t="s">
        <v>26</v>
      </c>
      <c r="DX7" s="65" t="s">
        <v>26</v>
      </c>
      <c r="DY7" s="65" t="s">
        <v>26</v>
      </c>
      <c r="DZ7" s="65" t="s">
        <v>26</v>
      </c>
      <c r="EA7" s="65" t="s">
        <v>26</v>
      </c>
      <c r="EB7" s="67" t="s">
        <v>27</v>
      </c>
      <c r="EC7" s="67" t="s">
        <v>27</v>
      </c>
      <c r="ED7" s="67" t="s">
        <v>27</v>
      </c>
      <c r="EE7" s="67" t="s">
        <v>27</v>
      </c>
    </row>
    <row r="8" spans="1:136" ht="27" customHeight="1">
      <c r="B8" s="657" t="s">
        <v>184</v>
      </c>
      <c r="C8" s="658"/>
      <c r="D8" s="659"/>
      <c r="E8" s="660" t="s">
        <v>185</v>
      </c>
      <c r="F8" s="660"/>
      <c r="G8" s="660"/>
      <c r="H8" s="661"/>
      <c r="I8" s="661"/>
      <c r="J8" s="661"/>
      <c r="K8" s="662"/>
      <c r="L8" s="69" t="s">
        <v>186</v>
      </c>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1"/>
      <c r="BG8" s="663" t="s">
        <v>187</v>
      </c>
      <c r="BH8" s="664"/>
      <c r="BI8" s="664"/>
      <c r="BJ8" s="664"/>
      <c r="BK8" s="664"/>
      <c r="BL8" s="664"/>
      <c r="BM8" s="664"/>
      <c r="BN8" s="664"/>
      <c r="BO8" s="664"/>
      <c r="BP8" s="664"/>
      <c r="BQ8" s="664"/>
      <c r="BR8" s="664"/>
      <c r="BS8" s="664"/>
      <c r="BT8" s="664"/>
      <c r="BU8" s="664"/>
      <c r="BV8" s="664"/>
      <c r="BW8" s="664"/>
      <c r="BX8" s="664"/>
      <c r="BY8" s="664"/>
      <c r="BZ8" s="664"/>
      <c r="CA8" s="664"/>
      <c r="CB8" s="664"/>
      <c r="CC8" s="665"/>
      <c r="CD8" s="666" t="s">
        <v>188</v>
      </c>
      <c r="CE8" s="667"/>
      <c r="CF8" s="667"/>
      <c r="CG8" s="667"/>
      <c r="CH8" s="667"/>
      <c r="CI8" s="667"/>
      <c r="CJ8" s="668"/>
      <c r="CK8" s="669" t="s">
        <v>189</v>
      </c>
      <c r="CL8" s="670"/>
      <c r="CM8" s="670"/>
      <c r="CN8" s="670"/>
      <c r="CO8" s="670"/>
      <c r="CP8" s="670"/>
      <c r="CQ8" s="670"/>
      <c r="CR8" s="671" t="s">
        <v>190</v>
      </c>
      <c r="CS8" s="672"/>
      <c r="CT8" s="672"/>
      <c r="CU8" s="672"/>
      <c r="CV8" s="672"/>
      <c r="CW8" s="672"/>
      <c r="CX8" s="672"/>
      <c r="CY8" s="672"/>
      <c r="CZ8" s="672"/>
      <c r="DA8" s="672"/>
      <c r="DB8" s="672"/>
      <c r="DC8" s="673"/>
      <c r="DD8" s="674" t="s">
        <v>191</v>
      </c>
      <c r="DE8" s="675"/>
      <c r="DF8" s="675"/>
      <c r="DG8" s="675"/>
      <c r="DH8" s="675"/>
      <c r="DI8" s="675"/>
      <c r="DJ8" s="675"/>
      <c r="DK8" s="675"/>
      <c r="DL8" s="675"/>
      <c r="DM8" s="675"/>
      <c r="DN8" s="675"/>
      <c r="DO8" s="675"/>
      <c r="DP8" s="675"/>
      <c r="DQ8" s="675"/>
      <c r="DR8" s="675"/>
      <c r="DS8" s="675"/>
      <c r="DT8" s="675"/>
      <c r="DU8" s="675"/>
      <c r="DV8" s="675"/>
      <c r="DW8" s="675"/>
      <c r="DX8" s="675"/>
      <c r="DY8" s="675"/>
      <c r="DZ8" s="675"/>
      <c r="EA8" s="676"/>
      <c r="EB8" s="705" t="s">
        <v>192</v>
      </c>
      <c r="EC8" s="706"/>
      <c r="ED8" s="706"/>
      <c r="EE8" s="707"/>
    </row>
    <row r="9" spans="1:136" ht="20.100000000000001" customHeight="1">
      <c r="B9" s="708" t="s">
        <v>193</v>
      </c>
      <c r="C9" s="711" t="s">
        <v>194</v>
      </c>
      <c r="D9" s="714" t="s">
        <v>195</v>
      </c>
      <c r="E9" s="717" t="s">
        <v>196</v>
      </c>
      <c r="F9" s="720" t="s">
        <v>197</v>
      </c>
      <c r="G9" s="723" t="s">
        <v>198</v>
      </c>
      <c r="H9" s="724"/>
      <c r="I9" s="725"/>
      <c r="J9" s="726" t="s">
        <v>199</v>
      </c>
      <c r="K9" s="729" t="s">
        <v>200</v>
      </c>
      <c r="L9" s="732" t="s">
        <v>28</v>
      </c>
      <c r="M9" s="828" t="s">
        <v>201</v>
      </c>
      <c r="N9" s="831" t="s">
        <v>35</v>
      </c>
      <c r="O9" s="831" t="s">
        <v>36</v>
      </c>
      <c r="P9" s="831" t="s">
        <v>37</v>
      </c>
      <c r="Q9" s="834" t="s">
        <v>202</v>
      </c>
      <c r="R9" s="767"/>
      <c r="S9" s="767"/>
      <c r="T9" s="767"/>
      <c r="U9" s="767"/>
      <c r="V9" s="767"/>
      <c r="W9" s="767"/>
      <c r="X9" s="767"/>
      <c r="Y9" s="767"/>
      <c r="Z9" s="767"/>
      <c r="AA9" s="767"/>
      <c r="AB9" s="767"/>
      <c r="AC9" s="767"/>
      <c r="AD9" s="767"/>
      <c r="AE9" s="767"/>
      <c r="AF9" s="767"/>
      <c r="AG9" s="767"/>
      <c r="AH9" s="767"/>
      <c r="AI9" s="767"/>
      <c r="AJ9" s="767"/>
      <c r="AK9" s="767"/>
      <c r="AL9" s="767"/>
      <c r="AM9" s="767"/>
      <c r="AN9" s="794" t="s">
        <v>29</v>
      </c>
      <c r="AO9" s="835"/>
      <c r="AP9" s="795"/>
      <c r="AQ9" s="837" t="s">
        <v>30</v>
      </c>
      <c r="AR9" s="837"/>
      <c r="AS9" s="837"/>
      <c r="AT9" s="837"/>
      <c r="AU9" s="837"/>
      <c r="AV9" s="837"/>
      <c r="AW9" s="837"/>
      <c r="AX9" s="837"/>
      <c r="AY9" s="677" t="s">
        <v>203</v>
      </c>
      <c r="AZ9" s="802" t="s">
        <v>204</v>
      </c>
      <c r="BA9" s="803"/>
      <c r="BB9" s="804"/>
      <c r="BC9" s="802" t="s">
        <v>205</v>
      </c>
      <c r="BD9" s="803"/>
      <c r="BE9" s="804"/>
      <c r="BF9" s="812" t="s">
        <v>206</v>
      </c>
      <c r="BG9" s="815" t="s">
        <v>207</v>
      </c>
      <c r="BH9" s="770"/>
      <c r="BI9" s="770"/>
      <c r="BJ9" s="770"/>
      <c r="BK9" s="770"/>
      <c r="BL9" s="770"/>
      <c r="BM9" s="770"/>
      <c r="BN9" s="770"/>
      <c r="BO9" s="770"/>
      <c r="BP9" s="770"/>
      <c r="BQ9" s="770"/>
      <c r="BR9" s="770"/>
      <c r="BS9" s="769" t="s">
        <v>208</v>
      </c>
      <c r="BT9" s="770"/>
      <c r="BU9" s="770"/>
      <c r="BV9" s="770"/>
      <c r="BW9" s="770"/>
      <c r="BX9" s="770"/>
      <c r="BY9" s="770"/>
      <c r="BZ9" s="770"/>
      <c r="CA9" s="770"/>
      <c r="CB9" s="770"/>
      <c r="CC9" s="771"/>
      <c r="CD9" s="772" t="s">
        <v>209</v>
      </c>
      <c r="CE9" s="773"/>
      <c r="CF9" s="774"/>
      <c r="CG9" s="778" t="s">
        <v>210</v>
      </c>
      <c r="CH9" s="779"/>
      <c r="CI9" s="779"/>
      <c r="CJ9" s="780"/>
      <c r="CK9" s="784" t="s">
        <v>204</v>
      </c>
      <c r="CL9" s="741"/>
      <c r="CM9" s="742"/>
      <c r="CN9" s="787" t="s">
        <v>211</v>
      </c>
      <c r="CO9" s="741"/>
      <c r="CP9" s="742"/>
      <c r="CQ9" s="789" t="s">
        <v>206</v>
      </c>
      <c r="CR9" s="735" t="s">
        <v>207</v>
      </c>
      <c r="CS9" s="736"/>
      <c r="CT9" s="736"/>
      <c r="CU9" s="736"/>
      <c r="CV9" s="736"/>
      <c r="CW9" s="737"/>
      <c r="CX9" s="738" t="s">
        <v>208</v>
      </c>
      <c r="CY9" s="736"/>
      <c r="CZ9" s="736"/>
      <c r="DA9" s="736"/>
      <c r="DB9" s="736"/>
      <c r="DC9" s="739"/>
      <c r="DD9" s="740" t="s">
        <v>207</v>
      </c>
      <c r="DE9" s="741"/>
      <c r="DF9" s="741"/>
      <c r="DG9" s="741"/>
      <c r="DH9" s="741"/>
      <c r="DI9" s="741"/>
      <c r="DJ9" s="741"/>
      <c r="DK9" s="741"/>
      <c r="DL9" s="741"/>
      <c r="DM9" s="741"/>
      <c r="DN9" s="741"/>
      <c r="DO9" s="742"/>
      <c r="DP9" s="746" t="s">
        <v>208</v>
      </c>
      <c r="DQ9" s="741"/>
      <c r="DR9" s="741"/>
      <c r="DS9" s="741"/>
      <c r="DT9" s="741"/>
      <c r="DU9" s="741"/>
      <c r="DV9" s="741"/>
      <c r="DW9" s="741"/>
      <c r="DX9" s="741"/>
      <c r="DY9" s="741"/>
      <c r="DZ9" s="741"/>
      <c r="EA9" s="747"/>
      <c r="EB9" s="750" t="s">
        <v>212</v>
      </c>
      <c r="EC9" s="751"/>
      <c r="ED9" s="751"/>
      <c r="EE9" s="747"/>
    </row>
    <row r="10" spans="1:136" ht="20.100000000000001" customHeight="1">
      <c r="B10" s="709"/>
      <c r="C10" s="712"/>
      <c r="D10" s="715"/>
      <c r="E10" s="718"/>
      <c r="F10" s="721"/>
      <c r="G10" s="724"/>
      <c r="H10" s="724"/>
      <c r="I10" s="725"/>
      <c r="J10" s="727"/>
      <c r="K10" s="730"/>
      <c r="L10" s="733"/>
      <c r="M10" s="829"/>
      <c r="N10" s="832"/>
      <c r="O10" s="832"/>
      <c r="P10" s="832"/>
      <c r="Q10" s="754" t="s">
        <v>31</v>
      </c>
      <c r="R10" s="757" t="s">
        <v>32</v>
      </c>
      <c r="S10" s="758"/>
      <c r="T10" s="758"/>
      <c r="U10" s="759"/>
      <c r="V10" s="763" t="s">
        <v>20</v>
      </c>
      <c r="W10" s="763" t="s">
        <v>33</v>
      </c>
      <c r="X10" s="766" t="s">
        <v>34</v>
      </c>
      <c r="Y10" s="767"/>
      <c r="Z10" s="767"/>
      <c r="AA10" s="767"/>
      <c r="AB10" s="767"/>
      <c r="AC10" s="767"/>
      <c r="AD10" s="767"/>
      <c r="AE10" s="767"/>
      <c r="AF10" s="767"/>
      <c r="AG10" s="767"/>
      <c r="AH10" s="767"/>
      <c r="AI10" s="767"/>
      <c r="AJ10" s="767"/>
      <c r="AK10" s="767"/>
      <c r="AL10" s="767"/>
      <c r="AM10" s="768"/>
      <c r="AN10" s="796"/>
      <c r="AO10" s="836"/>
      <c r="AP10" s="797"/>
      <c r="AQ10" s="837"/>
      <c r="AR10" s="837"/>
      <c r="AS10" s="837"/>
      <c r="AT10" s="837"/>
      <c r="AU10" s="837"/>
      <c r="AV10" s="837"/>
      <c r="AW10" s="837"/>
      <c r="AX10" s="837"/>
      <c r="AY10" s="678"/>
      <c r="AZ10" s="805"/>
      <c r="BA10" s="806"/>
      <c r="BB10" s="807"/>
      <c r="BC10" s="805"/>
      <c r="BD10" s="806"/>
      <c r="BE10" s="807"/>
      <c r="BF10" s="813"/>
      <c r="BG10" s="816"/>
      <c r="BH10" s="770"/>
      <c r="BI10" s="770"/>
      <c r="BJ10" s="770"/>
      <c r="BK10" s="770"/>
      <c r="BL10" s="770"/>
      <c r="BM10" s="770"/>
      <c r="BN10" s="770"/>
      <c r="BO10" s="770"/>
      <c r="BP10" s="770"/>
      <c r="BQ10" s="770"/>
      <c r="BR10" s="770"/>
      <c r="BS10" s="770"/>
      <c r="BT10" s="770"/>
      <c r="BU10" s="770"/>
      <c r="BV10" s="770"/>
      <c r="BW10" s="770"/>
      <c r="BX10" s="770"/>
      <c r="BY10" s="770"/>
      <c r="BZ10" s="770"/>
      <c r="CA10" s="770"/>
      <c r="CB10" s="770"/>
      <c r="CC10" s="771"/>
      <c r="CD10" s="775"/>
      <c r="CE10" s="776"/>
      <c r="CF10" s="777"/>
      <c r="CG10" s="781"/>
      <c r="CH10" s="782"/>
      <c r="CI10" s="782"/>
      <c r="CJ10" s="783"/>
      <c r="CK10" s="785"/>
      <c r="CL10" s="785"/>
      <c r="CM10" s="786"/>
      <c r="CN10" s="788"/>
      <c r="CO10" s="785"/>
      <c r="CP10" s="786"/>
      <c r="CQ10" s="790"/>
      <c r="CR10" s="699" t="s">
        <v>213</v>
      </c>
      <c r="CS10" s="702" t="s">
        <v>214</v>
      </c>
      <c r="CT10" s="702" t="s">
        <v>215</v>
      </c>
      <c r="CU10" s="702" t="s">
        <v>216</v>
      </c>
      <c r="CV10" s="702" t="s">
        <v>217</v>
      </c>
      <c r="CW10" s="702" t="s">
        <v>218</v>
      </c>
      <c r="CX10" s="693" t="s">
        <v>213</v>
      </c>
      <c r="CY10" s="693" t="s">
        <v>219</v>
      </c>
      <c r="CZ10" s="693" t="s">
        <v>215</v>
      </c>
      <c r="DA10" s="693" t="s">
        <v>220</v>
      </c>
      <c r="DB10" s="693" t="s">
        <v>217</v>
      </c>
      <c r="DC10" s="696" t="s">
        <v>218</v>
      </c>
      <c r="DD10" s="743"/>
      <c r="DE10" s="744"/>
      <c r="DF10" s="744"/>
      <c r="DG10" s="744"/>
      <c r="DH10" s="744"/>
      <c r="DI10" s="744"/>
      <c r="DJ10" s="744"/>
      <c r="DK10" s="744"/>
      <c r="DL10" s="744"/>
      <c r="DM10" s="744"/>
      <c r="DN10" s="744"/>
      <c r="DO10" s="745"/>
      <c r="DP10" s="748"/>
      <c r="DQ10" s="744"/>
      <c r="DR10" s="744"/>
      <c r="DS10" s="744"/>
      <c r="DT10" s="744"/>
      <c r="DU10" s="744"/>
      <c r="DV10" s="744"/>
      <c r="DW10" s="744"/>
      <c r="DX10" s="744"/>
      <c r="DY10" s="744"/>
      <c r="DZ10" s="744"/>
      <c r="EA10" s="749"/>
      <c r="EB10" s="752"/>
      <c r="EC10" s="753"/>
      <c r="ED10" s="753"/>
      <c r="EE10" s="749"/>
    </row>
    <row r="11" spans="1:136" ht="19.5" customHeight="1">
      <c r="B11" s="709"/>
      <c r="C11" s="712"/>
      <c r="D11" s="715"/>
      <c r="E11" s="718"/>
      <c r="F11" s="721"/>
      <c r="G11" s="817" t="s">
        <v>221</v>
      </c>
      <c r="H11" s="817" t="s">
        <v>222</v>
      </c>
      <c r="I11" s="820" t="s">
        <v>223</v>
      </c>
      <c r="J11" s="727"/>
      <c r="K11" s="730"/>
      <c r="L11" s="733"/>
      <c r="M11" s="829"/>
      <c r="N11" s="832"/>
      <c r="O11" s="832"/>
      <c r="P11" s="832"/>
      <c r="Q11" s="755"/>
      <c r="R11" s="760"/>
      <c r="S11" s="761"/>
      <c r="T11" s="761"/>
      <c r="U11" s="762"/>
      <c r="V11" s="764"/>
      <c r="W11" s="764"/>
      <c r="X11" s="823" t="s">
        <v>38</v>
      </c>
      <c r="Y11" s="823" t="s">
        <v>39</v>
      </c>
      <c r="Z11" s="757" t="s">
        <v>40</v>
      </c>
      <c r="AA11" s="72"/>
      <c r="AB11" s="73"/>
      <c r="AC11" s="823" t="s">
        <v>41</v>
      </c>
      <c r="AD11" s="823" t="s">
        <v>42</v>
      </c>
      <c r="AE11" s="823" t="s">
        <v>43</v>
      </c>
      <c r="AF11" s="838" t="s">
        <v>44</v>
      </c>
      <c r="AG11" s="761"/>
      <c r="AH11" s="761"/>
      <c r="AI11" s="761"/>
      <c r="AJ11" s="761"/>
      <c r="AK11" s="761"/>
      <c r="AL11" s="761"/>
      <c r="AM11" s="762"/>
      <c r="AN11" s="848" t="s">
        <v>45</v>
      </c>
      <c r="AO11" s="848" t="s">
        <v>46</v>
      </c>
      <c r="AP11" s="848" t="s">
        <v>47</v>
      </c>
      <c r="AQ11" s="796" t="s">
        <v>48</v>
      </c>
      <c r="AR11" s="836"/>
      <c r="AS11" s="836"/>
      <c r="AT11" s="797"/>
      <c r="AU11" s="915" t="s">
        <v>49</v>
      </c>
      <c r="AV11" s="915"/>
      <c r="AW11" s="915"/>
      <c r="AX11" s="915"/>
      <c r="AY11" s="678"/>
      <c r="AZ11" s="690" t="s">
        <v>224</v>
      </c>
      <c r="BA11" s="690" t="s">
        <v>225</v>
      </c>
      <c r="BB11" s="690" t="s">
        <v>226</v>
      </c>
      <c r="BC11" s="690" t="s">
        <v>227</v>
      </c>
      <c r="BD11" s="690" t="s">
        <v>228</v>
      </c>
      <c r="BE11" s="690" t="s">
        <v>229</v>
      </c>
      <c r="BF11" s="813"/>
      <c r="BG11" s="809" t="s">
        <v>230</v>
      </c>
      <c r="BH11" s="808" t="s">
        <v>231</v>
      </c>
      <c r="BI11" s="808" t="s">
        <v>232</v>
      </c>
      <c r="BJ11" s="808" t="s">
        <v>233</v>
      </c>
      <c r="BK11" s="808" t="s">
        <v>234</v>
      </c>
      <c r="BL11" s="808" t="s">
        <v>235</v>
      </c>
      <c r="BM11" s="808" t="s">
        <v>236</v>
      </c>
      <c r="BN11" s="808" t="s">
        <v>237</v>
      </c>
      <c r="BO11" s="808" t="s">
        <v>238</v>
      </c>
      <c r="BP11" s="808" t="s">
        <v>239</v>
      </c>
      <c r="BQ11" s="808" t="s">
        <v>240</v>
      </c>
      <c r="BR11" s="808" t="s">
        <v>241</v>
      </c>
      <c r="BS11" s="693" t="s">
        <v>242</v>
      </c>
      <c r="BT11" s="693" t="s">
        <v>231</v>
      </c>
      <c r="BU11" s="693" t="s">
        <v>232</v>
      </c>
      <c r="BV11" s="693" t="s">
        <v>233</v>
      </c>
      <c r="BW11" s="693" t="s">
        <v>234</v>
      </c>
      <c r="BX11" s="693" t="s">
        <v>235</v>
      </c>
      <c r="BY11" s="693" t="s">
        <v>236</v>
      </c>
      <c r="BZ11" s="693" t="s">
        <v>237</v>
      </c>
      <c r="CA11" s="693" t="s">
        <v>238</v>
      </c>
      <c r="CB11" s="693" t="s">
        <v>239</v>
      </c>
      <c r="CC11" s="884" t="s">
        <v>240</v>
      </c>
      <c r="CD11" s="887" t="s">
        <v>243</v>
      </c>
      <c r="CE11" s="889" t="s">
        <v>244</v>
      </c>
      <c r="CF11" s="891" t="s">
        <v>50</v>
      </c>
      <c r="CG11" s="893" t="s">
        <v>51</v>
      </c>
      <c r="CH11" s="74"/>
      <c r="CI11" s="74"/>
      <c r="CJ11" s="876" t="s">
        <v>52</v>
      </c>
      <c r="CK11" s="878" t="s">
        <v>245</v>
      </c>
      <c r="CL11" s="881" t="s">
        <v>225</v>
      </c>
      <c r="CM11" s="881" t="s">
        <v>226</v>
      </c>
      <c r="CN11" s="881" t="s">
        <v>246</v>
      </c>
      <c r="CO11" s="881" t="s">
        <v>228</v>
      </c>
      <c r="CP11" s="881" t="s">
        <v>229</v>
      </c>
      <c r="CQ11" s="790"/>
      <c r="CR11" s="700"/>
      <c r="CS11" s="703"/>
      <c r="CT11" s="703"/>
      <c r="CU11" s="703"/>
      <c r="CV11" s="703"/>
      <c r="CW11" s="703"/>
      <c r="CX11" s="694"/>
      <c r="CY11" s="694"/>
      <c r="CZ11" s="694"/>
      <c r="DA11" s="694"/>
      <c r="DB11" s="694"/>
      <c r="DC11" s="697"/>
      <c r="DD11" s="75" t="s">
        <v>247</v>
      </c>
      <c r="DE11" s="76" t="s">
        <v>231</v>
      </c>
      <c r="DF11" s="76" t="s">
        <v>232</v>
      </c>
      <c r="DG11" s="76" t="s">
        <v>233</v>
      </c>
      <c r="DH11" s="76" t="s">
        <v>234</v>
      </c>
      <c r="DI11" s="76" t="s">
        <v>235</v>
      </c>
      <c r="DJ11" s="76" t="s">
        <v>236</v>
      </c>
      <c r="DK11" s="76" t="s">
        <v>237</v>
      </c>
      <c r="DL11" s="76" t="s">
        <v>238</v>
      </c>
      <c r="DM11" s="76" t="s">
        <v>239</v>
      </c>
      <c r="DN11" s="76" t="s">
        <v>240</v>
      </c>
      <c r="DO11" s="76" t="s">
        <v>241</v>
      </c>
      <c r="DP11" s="77" t="s">
        <v>248</v>
      </c>
      <c r="DQ11" s="77" t="s">
        <v>231</v>
      </c>
      <c r="DR11" s="77" t="s">
        <v>232</v>
      </c>
      <c r="DS11" s="77" t="s">
        <v>233</v>
      </c>
      <c r="DT11" s="77" t="s">
        <v>234</v>
      </c>
      <c r="DU11" s="77" t="s">
        <v>235</v>
      </c>
      <c r="DV11" s="77" t="s">
        <v>236</v>
      </c>
      <c r="DW11" s="77" t="s">
        <v>237</v>
      </c>
      <c r="DX11" s="77" t="s">
        <v>238</v>
      </c>
      <c r="DY11" s="77" t="s">
        <v>239</v>
      </c>
      <c r="DZ11" s="77" t="s">
        <v>240</v>
      </c>
      <c r="EA11" s="78" t="s">
        <v>241</v>
      </c>
      <c r="EB11" s="839" t="s">
        <v>249</v>
      </c>
      <c r="EC11" s="842" t="s">
        <v>250</v>
      </c>
      <c r="ED11" s="845" t="s">
        <v>251</v>
      </c>
      <c r="EE11" s="865" t="s">
        <v>252</v>
      </c>
    </row>
    <row r="12" spans="1:136" ht="19.5" customHeight="1">
      <c r="B12" s="709"/>
      <c r="C12" s="712"/>
      <c r="D12" s="715"/>
      <c r="E12" s="718"/>
      <c r="F12" s="721"/>
      <c r="G12" s="818"/>
      <c r="H12" s="818"/>
      <c r="I12" s="821"/>
      <c r="J12" s="727"/>
      <c r="K12" s="730"/>
      <c r="L12" s="733"/>
      <c r="M12" s="829"/>
      <c r="N12" s="832"/>
      <c r="O12" s="832"/>
      <c r="P12" s="832"/>
      <c r="Q12" s="755"/>
      <c r="R12" s="757" t="s">
        <v>53</v>
      </c>
      <c r="S12" s="870" t="s">
        <v>54</v>
      </c>
      <c r="T12" s="757" t="s">
        <v>55</v>
      </c>
      <c r="U12" s="870" t="s">
        <v>56</v>
      </c>
      <c r="V12" s="764"/>
      <c r="W12" s="764"/>
      <c r="X12" s="824"/>
      <c r="Y12" s="824"/>
      <c r="Z12" s="826"/>
      <c r="AA12" s="873" t="s">
        <v>253</v>
      </c>
      <c r="AB12" s="895" t="s">
        <v>254</v>
      </c>
      <c r="AC12" s="824"/>
      <c r="AD12" s="824"/>
      <c r="AE12" s="824"/>
      <c r="AF12" s="898" t="s">
        <v>57</v>
      </c>
      <c r="AG12" s="899"/>
      <c r="AH12" s="899"/>
      <c r="AI12" s="899"/>
      <c r="AJ12" s="900"/>
      <c r="AK12" s="901" t="s">
        <v>58</v>
      </c>
      <c r="AL12" s="902"/>
      <c r="AM12" s="903"/>
      <c r="AN12" s="848"/>
      <c r="AO12" s="848"/>
      <c r="AP12" s="848"/>
      <c r="AQ12" s="800" t="s">
        <v>59</v>
      </c>
      <c r="AR12" s="798" t="s">
        <v>60</v>
      </c>
      <c r="AS12" s="800" t="s">
        <v>61</v>
      </c>
      <c r="AT12" s="798" t="s">
        <v>62</v>
      </c>
      <c r="AU12" s="794" t="s">
        <v>63</v>
      </c>
      <c r="AV12" s="795"/>
      <c r="AW12" s="798" t="s">
        <v>7</v>
      </c>
      <c r="AX12" s="800" t="s">
        <v>64</v>
      </c>
      <c r="AY12" s="678"/>
      <c r="AZ12" s="691"/>
      <c r="BA12" s="691"/>
      <c r="BB12" s="691"/>
      <c r="BC12" s="691"/>
      <c r="BD12" s="691"/>
      <c r="BE12" s="691"/>
      <c r="BF12" s="813"/>
      <c r="BG12" s="810"/>
      <c r="BH12" s="792"/>
      <c r="BI12" s="792"/>
      <c r="BJ12" s="792"/>
      <c r="BK12" s="792"/>
      <c r="BL12" s="792"/>
      <c r="BM12" s="792"/>
      <c r="BN12" s="792"/>
      <c r="BO12" s="792"/>
      <c r="BP12" s="792"/>
      <c r="BQ12" s="792"/>
      <c r="BR12" s="792"/>
      <c r="BS12" s="792"/>
      <c r="BT12" s="792"/>
      <c r="BU12" s="792"/>
      <c r="BV12" s="792"/>
      <c r="BW12" s="792"/>
      <c r="BX12" s="792"/>
      <c r="BY12" s="792"/>
      <c r="BZ12" s="792"/>
      <c r="CA12" s="792"/>
      <c r="CB12" s="792"/>
      <c r="CC12" s="885"/>
      <c r="CD12" s="887"/>
      <c r="CE12" s="889"/>
      <c r="CF12" s="891"/>
      <c r="CG12" s="893"/>
      <c r="CH12" s="74"/>
      <c r="CI12" s="74"/>
      <c r="CJ12" s="876"/>
      <c r="CK12" s="879"/>
      <c r="CL12" s="882"/>
      <c r="CM12" s="882"/>
      <c r="CN12" s="882"/>
      <c r="CO12" s="882"/>
      <c r="CP12" s="882"/>
      <c r="CQ12" s="790"/>
      <c r="CR12" s="700"/>
      <c r="CS12" s="703"/>
      <c r="CT12" s="703"/>
      <c r="CU12" s="703"/>
      <c r="CV12" s="703"/>
      <c r="CW12" s="703"/>
      <c r="CX12" s="694"/>
      <c r="CY12" s="694"/>
      <c r="CZ12" s="694"/>
      <c r="DA12" s="694"/>
      <c r="DB12" s="694"/>
      <c r="DC12" s="697"/>
      <c r="DD12" s="912" t="s">
        <v>255</v>
      </c>
      <c r="DE12" s="907" t="s">
        <v>255</v>
      </c>
      <c r="DF12" s="907" t="s">
        <v>255</v>
      </c>
      <c r="DG12" s="907" t="s">
        <v>255</v>
      </c>
      <c r="DH12" s="907" t="s">
        <v>255</v>
      </c>
      <c r="DI12" s="907" t="s">
        <v>255</v>
      </c>
      <c r="DJ12" s="907" t="s">
        <v>255</v>
      </c>
      <c r="DK12" s="907" t="s">
        <v>255</v>
      </c>
      <c r="DL12" s="907" t="s">
        <v>255</v>
      </c>
      <c r="DM12" s="907" t="s">
        <v>255</v>
      </c>
      <c r="DN12" s="907" t="s">
        <v>255</v>
      </c>
      <c r="DO12" s="907" t="s">
        <v>255</v>
      </c>
      <c r="DP12" s="904" t="s">
        <v>255</v>
      </c>
      <c r="DQ12" s="904" t="s">
        <v>255</v>
      </c>
      <c r="DR12" s="904" t="s">
        <v>255</v>
      </c>
      <c r="DS12" s="904" t="s">
        <v>255</v>
      </c>
      <c r="DT12" s="904" t="s">
        <v>255</v>
      </c>
      <c r="DU12" s="904" t="s">
        <v>255</v>
      </c>
      <c r="DV12" s="904" t="s">
        <v>255</v>
      </c>
      <c r="DW12" s="904" t="s">
        <v>255</v>
      </c>
      <c r="DX12" s="904" t="s">
        <v>255</v>
      </c>
      <c r="DY12" s="904" t="s">
        <v>255</v>
      </c>
      <c r="DZ12" s="904" t="s">
        <v>255</v>
      </c>
      <c r="EA12" s="864" t="s">
        <v>255</v>
      </c>
      <c r="EB12" s="840"/>
      <c r="EC12" s="843"/>
      <c r="ED12" s="846"/>
      <c r="EE12" s="866"/>
    </row>
    <row r="13" spans="1:136" ht="22.5" customHeight="1">
      <c r="B13" s="709"/>
      <c r="C13" s="712"/>
      <c r="D13" s="715"/>
      <c r="E13" s="718"/>
      <c r="F13" s="721"/>
      <c r="G13" s="818"/>
      <c r="H13" s="818"/>
      <c r="I13" s="821"/>
      <c r="J13" s="727"/>
      <c r="K13" s="730"/>
      <c r="L13" s="733"/>
      <c r="M13" s="829"/>
      <c r="N13" s="832"/>
      <c r="O13" s="832"/>
      <c r="P13" s="832"/>
      <c r="Q13" s="755"/>
      <c r="R13" s="868"/>
      <c r="S13" s="871"/>
      <c r="T13" s="868"/>
      <c r="U13" s="871"/>
      <c r="V13" s="764"/>
      <c r="W13" s="764"/>
      <c r="X13" s="824"/>
      <c r="Y13" s="824"/>
      <c r="Z13" s="826"/>
      <c r="AA13" s="874"/>
      <c r="AB13" s="896"/>
      <c r="AC13" s="824"/>
      <c r="AD13" s="824"/>
      <c r="AE13" s="824"/>
      <c r="AF13" s="852" t="s">
        <v>256</v>
      </c>
      <c r="AG13" s="853"/>
      <c r="AH13" s="856" t="s">
        <v>257</v>
      </c>
      <c r="AI13" s="856" t="s">
        <v>258</v>
      </c>
      <c r="AJ13" s="858" t="s">
        <v>259</v>
      </c>
      <c r="AK13" s="860" t="s">
        <v>65</v>
      </c>
      <c r="AL13" s="862" t="s">
        <v>260</v>
      </c>
      <c r="AM13" s="863"/>
      <c r="AN13" s="848"/>
      <c r="AO13" s="848"/>
      <c r="AP13" s="848"/>
      <c r="AQ13" s="848"/>
      <c r="AR13" s="850"/>
      <c r="AS13" s="848"/>
      <c r="AT13" s="850"/>
      <c r="AU13" s="796"/>
      <c r="AV13" s="797"/>
      <c r="AW13" s="799"/>
      <c r="AX13" s="801"/>
      <c r="AY13" s="678"/>
      <c r="AZ13" s="691"/>
      <c r="BA13" s="691"/>
      <c r="BB13" s="691"/>
      <c r="BC13" s="691"/>
      <c r="BD13" s="691"/>
      <c r="BE13" s="691"/>
      <c r="BF13" s="813"/>
      <c r="BG13" s="810"/>
      <c r="BH13" s="792"/>
      <c r="BI13" s="792"/>
      <c r="BJ13" s="792"/>
      <c r="BK13" s="792"/>
      <c r="BL13" s="792"/>
      <c r="BM13" s="792"/>
      <c r="BN13" s="792"/>
      <c r="BO13" s="792"/>
      <c r="BP13" s="792"/>
      <c r="BQ13" s="792"/>
      <c r="BR13" s="792"/>
      <c r="BS13" s="792"/>
      <c r="BT13" s="792"/>
      <c r="BU13" s="792"/>
      <c r="BV13" s="792"/>
      <c r="BW13" s="792"/>
      <c r="BX13" s="792"/>
      <c r="BY13" s="792"/>
      <c r="BZ13" s="792"/>
      <c r="CA13" s="792"/>
      <c r="CB13" s="792"/>
      <c r="CC13" s="885"/>
      <c r="CD13" s="887"/>
      <c r="CE13" s="889"/>
      <c r="CF13" s="891"/>
      <c r="CG13" s="893"/>
      <c r="CH13" s="74"/>
      <c r="CI13" s="74"/>
      <c r="CJ13" s="876"/>
      <c r="CK13" s="879"/>
      <c r="CL13" s="882"/>
      <c r="CM13" s="882"/>
      <c r="CN13" s="882"/>
      <c r="CO13" s="882"/>
      <c r="CP13" s="882"/>
      <c r="CQ13" s="790"/>
      <c r="CR13" s="700"/>
      <c r="CS13" s="703"/>
      <c r="CT13" s="703"/>
      <c r="CU13" s="703"/>
      <c r="CV13" s="703"/>
      <c r="CW13" s="703"/>
      <c r="CX13" s="694"/>
      <c r="CY13" s="694"/>
      <c r="CZ13" s="694"/>
      <c r="DA13" s="694"/>
      <c r="DB13" s="694"/>
      <c r="DC13" s="697"/>
      <c r="DD13" s="913"/>
      <c r="DE13" s="905"/>
      <c r="DF13" s="905"/>
      <c r="DG13" s="905"/>
      <c r="DH13" s="905"/>
      <c r="DI13" s="905"/>
      <c r="DJ13" s="905"/>
      <c r="DK13" s="905"/>
      <c r="DL13" s="905"/>
      <c r="DM13" s="905"/>
      <c r="DN13" s="905"/>
      <c r="DO13" s="905"/>
      <c r="DP13" s="905"/>
      <c r="DQ13" s="905"/>
      <c r="DR13" s="905"/>
      <c r="DS13" s="905"/>
      <c r="DT13" s="905"/>
      <c r="DU13" s="905"/>
      <c r="DV13" s="905"/>
      <c r="DW13" s="905"/>
      <c r="DX13" s="905"/>
      <c r="DY13" s="905"/>
      <c r="DZ13" s="905"/>
      <c r="EA13" s="730"/>
      <c r="EB13" s="840"/>
      <c r="EC13" s="843"/>
      <c r="ED13" s="846"/>
      <c r="EE13" s="866"/>
    </row>
    <row r="14" spans="1:136" ht="30" customHeight="1" thickBot="1">
      <c r="B14" s="710"/>
      <c r="C14" s="713"/>
      <c r="D14" s="716"/>
      <c r="E14" s="719"/>
      <c r="F14" s="722"/>
      <c r="G14" s="819"/>
      <c r="H14" s="819"/>
      <c r="I14" s="822"/>
      <c r="J14" s="728"/>
      <c r="K14" s="731"/>
      <c r="L14" s="734"/>
      <c r="M14" s="830"/>
      <c r="N14" s="833"/>
      <c r="O14" s="833"/>
      <c r="P14" s="833"/>
      <c r="Q14" s="756"/>
      <c r="R14" s="869"/>
      <c r="S14" s="872"/>
      <c r="T14" s="869"/>
      <c r="U14" s="872"/>
      <c r="V14" s="765"/>
      <c r="W14" s="765"/>
      <c r="X14" s="825"/>
      <c r="Y14" s="824"/>
      <c r="Z14" s="827"/>
      <c r="AA14" s="875"/>
      <c r="AB14" s="897"/>
      <c r="AC14" s="825"/>
      <c r="AD14" s="825"/>
      <c r="AE14" s="825"/>
      <c r="AF14" s="854"/>
      <c r="AG14" s="855"/>
      <c r="AH14" s="857"/>
      <c r="AI14" s="857"/>
      <c r="AJ14" s="859"/>
      <c r="AK14" s="861"/>
      <c r="AL14" s="79" t="s">
        <v>66</v>
      </c>
      <c r="AM14" s="79" t="s">
        <v>67</v>
      </c>
      <c r="AN14" s="849"/>
      <c r="AO14" s="849"/>
      <c r="AP14" s="849"/>
      <c r="AQ14" s="849"/>
      <c r="AR14" s="851"/>
      <c r="AS14" s="849"/>
      <c r="AT14" s="851"/>
      <c r="AU14" s="80" t="s">
        <v>12</v>
      </c>
      <c r="AV14" s="80" t="s">
        <v>13</v>
      </c>
      <c r="AW14" s="80" t="s">
        <v>13</v>
      </c>
      <c r="AX14" s="80" t="s">
        <v>12</v>
      </c>
      <c r="AY14" s="679"/>
      <c r="AZ14" s="692"/>
      <c r="BA14" s="692"/>
      <c r="BB14" s="692"/>
      <c r="BC14" s="692"/>
      <c r="BD14" s="692"/>
      <c r="BE14" s="692"/>
      <c r="BF14" s="814"/>
      <c r="BG14" s="811"/>
      <c r="BH14" s="793"/>
      <c r="BI14" s="793"/>
      <c r="BJ14" s="793"/>
      <c r="BK14" s="793"/>
      <c r="BL14" s="793"/>
      <c r="BM14" s="793"/>
      <c r="BN14" s="793"/>
      <c r="BO14" s="793"/>
      <c r="BP14" s="793"/>
      <c r="BQ14" s="793"/>
      <c r="BR14" s="793"/>
      <c r="BS14" s="793"/>
      <c r="BT14" s="793"/>
      <c r="BU14" s="793"/>
      <c r="BV14" s="793"/>
      <c r="BW14" s="793"/>
      <c r="BX14" s="793"/>
      <c r="BY14" s="793"/>
      <c r="BZ14" s="793"/>
      <c r="CA14" s="793"/>
      <c r="CB14" s="793"/>
      <c r="CC14" s="886"/>
      <c r="CD14" s="888"/>
      <c r="CE14" s="890"/>
      <c r="CF14" s="892"/>
      <c r="CG14" s="894"/>
      <c r="CH14" s="81" t="s">
        <v>261</v>
      </c>
      <c r="CI14" s="81" t="s">
        <v>262</v>
      </c>
      <c r="CJ14" s="877"/>
      <c r="CK14" s="880"/>
      <c r="CL14" s="883"/>
      <c r="CM14" s="883"/>
      <c r="CN14" s="883"/>
      <c r="CO14" s="883"/>
      <c r="CP14" s="883"/>
      <c r="CQ14" s="791"/>
      <c r="CR14" s="701"/>
      <c r="CS14" s="704"/>
      <c r="CT14" s="704"/>
      <c r="CU14" s="704"/>
      <c r="CV14" s="704"/>
      <c r="CW14" s="704"/>
      <c r="CX14" s="695"/>
      <c r="CY14" s="695"/>
      <c r="CZ14" s="695"/>
      <c r="DA14" s="695"/>
      <c r="DB14" s="695"/>
      <c r="DC14" s="698"/>
      <c r="DD14" s="914"/>
      <c r="DE14" s="906"/>
      <c r="DF14" s="906"/>
      <c r="DG14" s="906"/>
      <c r="DH14" s="906"/>
      <c r="DI14" s="906"/>
      <c r="DJ14" s="906"/>
      <c r="DK14" s="906"/>
      <c r="DL14" s="906"/>
      <c r="DM14" s="906"/>
      <c r="DN14" s="906"/>
      <c r="DO14" s="906"/>
      <c r="DP14" s="906"/>
      <c r="DQ14" s="906"/>
      <c r="DR14" s="906"/>
      <c r="DS14" s="906"/>
      <c r="DT14" s="906"/>
      <c r="DU14" s="906"/>
      <c r="DV14" s="906"/>
      <c r="DW14" s="906"/>
      <c r="DX14" s="906"/>
      <c r="DY14" s="906"/>
      <c r="DZ14" s="906"/>
      <c r="EA14" s="731"/>
      <c r="EB14" s="841"/>
      <c r="EC14" s="844"/>
      <c r="ED14" s="847"/>
      <c r="EE14" s="867"/>
    </row>
    <row r="15" spans="1:136" s="126" customFormat="1" ht="32.25" customHeight="1" thickBot="1">
      <c r="A15" s="187" t="s">
        <v>80</v>
      </c>
      <c r="B15" s="132"/>
      <c r="C15" s="133"/>
      <c r="D15" s="134" t="s">
        <v>73</v>
      </c>
      <c r="E15" s="135">
        <v>2</v>
      </c>
      <c r="F15" s="136"/>
      <c r="G15" s="137" t="s">
        <v>263</v>
      </c>
      <c r="H15" s="133">
        <v>1</v>
      </c>
      <c r="I15" s="133"/>
      <c r="J15" s="133"/>
      <c r="K15" s="138">
        <v>100000</v>
      </c>
      <c r="L15" s="139" t="s">
        <v>264</v>
      </c>
      <c r="M15" s="140" t="s">
        <v>68</v>
      </c>
      <c r="N15" s="141" t="s">
        <v>265</v>
      </c>
      <c r="O15" s="142" t="s">
        <v>266</v>
      </c>
      <c r="P15" s="143" t="s">
        <v>267</v>
      </c>
      <c r="Q15" s="141" t="s">
        <v>268</v>
      </c>
      <c r="R15" s="144" t="s">
        <v>69</v>
      </c>
      <c r="S15" s="145" t="s">
        <v>70</v>
      </c>
      <c r="T15" s="144" t="s">
        <v>269</v>
      </c>
      <c r="U15" s="145" t="s">
        <v>270</v>
      </c>
      <c r="V15" s="146">
        <v>34046</v>
      </c>
      <c r="W15" s="143" t="s">
        <v>71</v>
      </c>
      <c r="X15" s="143" t="s">
        <v>72</v>
      </c>
      <c r="Y15" s="143" t="s">
        <v>73</v>
      </c>
      <c r="Z15" s="147">
        <v>2.2799999999999998</v>
      </c>
      <c r="AA15" s="145"/>
      <c r="AB15" s="148">
        <v>1</v>
      </c>
      <c r="AC15" s="143" t="s">
        <v>73</v>
      </c>
      <c r="AD15" s="143" t="s">
        <v>73</v>
      </c>
      <c r="AE15" s="143" t="s">
        <v>282</v>
      </c>
      <c r="AF15" s="908"/>
      <c r="AG15" s="909"/>
      <c r="AH15" s="136"/>
      <c r="AI15" s="143"/>
      <c r="AJ15" s="143"/>
      <c r="AK15" s="143" t="s">
        <v>75</v>
      </c>
      <c r="AL15" s="149">
        <v>59000</v>
      </c>
      <c r="AM15" s="150" t="s">
        <v>271</v>
      </c>
      <c r="AN15" s="143" t="s">
        <v>76</v>
      </c>
      <c r="AO15" s="143" t="s">
        <v>272</v>
      </c>
      <c r="AP15" s="143">
        <v>3</v>
      </c>
      <c r="AQ15" s="136">
        <v>591</v>
      </c>
      <c r="AR15" s="151" t="s">
        <v>77</v>
      </c>
      <c r="AS15" s="136" t="str">
        <f>IF(AQ15="","",VLOOKUP(AQ15,[2]国・地域コード!$B$4:$D$173,3,0))</f>
        <v>指定</v>
      </c>
      <c r="AT15" s="151" t="s">
        <v>273</v>
      </c>
      <c r="AU15" s="137" t="s">
        <v>78</v>
      </c>
      <c r="AV15" s="137" t="s">
        <v>79</v>
      </c>
      <c r="AW15" s="152" t="s">
        <v>76</v>
      </c>
      <c r="AX15" s="153"/>
      <c r="AY15" s="154" t="s">
        <v>74</v>
      </c>
      <c r="AZ15" s="82">
        <v>2015</v>
      </c>
      <c r="BA15" s="82">
        <v>4</v>
      </c>
      <c r="BB15" s="82">
        <v>6</v>
      </c>
      <c r="BC15" s="82">
        <v>2015</v>
      </c>
      <c r="BD15" s="82">
        <v>8</v>
      </c>
      <c r="BE15" s="82">
        <v>21</v>
      </c>
      <c r="BF15" s="155">
        <f>IF(SUM(AZ15:BE15)=0,"",IF(AND(AZ15=BC15,BA15=BD15),BE15-BB15+1,BE15+IF(BA15=4,30-BB15+1,IF(BA15=5,31-BB15+1,IF(BA15=6,30-BB15+1,IF(BA15=7,31-BB15+1,IF(BA15=8,31-BB15+1,IF(BA15=9,30-BB15+1,IF(BA15=10,31-BB15+1,IF(BA15=11,30-BB15+1,IF(BA15=12,31-BB15+1,IF(BA15=1,31-BB15+1,IF(BA15=3,31-BB15+1,28-BB15+1)))))))))))))</f>
        <v>46</v>
      </c>
      <c r="BG15" s="156" t="str">
        <f t="shared" ref="BG15" si="0">IF(CL15=4,"○","")</f>
        <v>○</v>
      </c>
      <c r="BH15" s="156" t="str">
        <f t="shared" ref="BH15" si="1">IF(OR(CL15=5,AND(BG15="○",OR(CN15=2016,CO15&gt;=6)),AND(CN15=2015,CO15=5,CQ15&gt;=32)),"○","")</f>
        <v>○</v>
      </c>
      <c r="BI15" s="156" t="str">
        <f t="shared" ref="BI15" si="2">IF(OR(CL15=6,AND(BH15="○",OR(CN15=2016,CO15&gt;=7)),AND(CN15=2015,CO15=6,CQ15&gt;=32)),"○","")</f>
        <v>○</v>
      </c>
      <c r="BJ15" s="156" t="str">
        <f t="shared" ref="BJ15" si="3">IF(OR(CL15=7,AND(BI15="○",OR(CN15=2016,CO15&gt;=8)),AND(CN15=2015,CO15=7,CQ15&gt;=32)),"○","")</f>
        <v>○</v>
      </c>
      <c r="BK15" s="156" t="str">
        <f t="shared" ref="BK15" si="4">IF(OR(CL15=8,AND(BJ15="○",OR(CN15=2016,CO15&gt;=9)),AND(CN15=2015,CO15=8,CQ15&gt;=32)),"○","")</f>
        <v>○</v>
      </c>
      <c r="BL15" s="156" t="str">
        <f t="shared" ref="BL15" si="5">IF(OR(CL15=9,AND(BK15="○",OR(CN15=2016,CO15&gt;=10)),AND(CN15=2015,CO15=9,CQ15&gt;=32)),"○","")</f>
        <v/>
      </c>
      <c r="BM15" s="156" t="str">
        <f t="shared" ref="BM15" si="6">IF(OR(CL15=10,AND(BL15="○",OR(CN15=2016,CO15&gt;=11)),AND(CN15=2015,CO15=10,CQ15&gt;=32)),"○","")</f>
        <v/>
      </c>
      <c r="BN15" s="156" t="str">
        <f t="shared" ref="BN15" si="7">IF(OR(CL15=11,AND(BM15="○",OR(CN15=2016,CO15&gt;=12)),AND(CN15=2015,CO15=11,CQ15&gt;=32)),"○","")</f>
        <v/>
      </c>
      <c r="BO15" s="156" t="str">
        <f t="shared" ref="BO15" si="8">IF(OR(CL15=12,AND(BN15="○",OR(CN15=2016,CO15&gt;=13)),AND(CN15=2015,CO15=12,CQ15&gt;=32)),"○","")</f>
        <v/>
      </c>
      <c r="BP15" s="156" t="str">
        <f t="shared" ref="BP15" si="9">IF(OR(CL15=1,AND(BO15="○",OR(CN15=2017,AND(CN15=2016,CO15&gt;=2))),AND(CN15=2016,CO15=1,CQ15&gt;=32)),"○","")</f>
        <v/>
      </c>
      <c r="BQ15" s="156" t="str">
        <f t="shared" ref="BQ15" si="10">IF(OR(CL15=2,AND(BP15="○",OR(CN15=2017,AND(CN15=2016,CO15&gt;=3))),AND(CN15=2016,CO15=2,CQ15&gt;=32)),"○","")</f>
        <v/>
      </c>
      <c r="BR15" s="156" t="str">
        <f t="shared" ref="BR15" si="11">IF(OR(CL15=3,AND(BQ15="○",OR(CN15=2017,AND(CN15=2016,CO15&gt;=4))),AND(CN15=2016,CO15=3,CQ15&gt;=32)),"○","")</f>
        <v/>
      </c>
      <c r="BS15" s="157" t="str">
        <f t="shared" ref="BS15" si="12">IF(OR(AND(BR15="○",OR(CN15=2017,AND(CN15=2016,CO15&gt;=5))),AND(CN15=2016,CO15=4,CQ15&gt;=32)),"○","")</f>
        <v/>
      </c>
      <c r="BT15" s="157" t="str">
        <f t="shared" ref="BT15" si="13">IF(OR(AND(BS15="○",OR(CN15=2017,AND(CN15=2016,CO15&gt;=6))),AND(CN15=2016,CO15=5,CQ15&gt;=32)),"○","")</f>
        <v/>
      </c>
      <c r="BU15" s="157" t="str">
        <f t="shared" ref="BU15" si="14">IF(OR(AND(BT15="○",OR(CN15=2017,AND(CN15=2016,CO15&gt;=7))),AND(CN15=2016,CO15=6,CQ15&gt;=32)),"○","")</f>
        <v/>
      </c>
      <c r="BV15" s="157" t="str">
        <f t="shared" ref="BV15" si="15">IF(OR(AND(BU15="○",OR(CN15=2017,AND(CN15=2016,CO15&gt;=8))),AND(CN15=2016,CO15=7,CQ15&gt;=32)),"○","")</f>
        <v/>
      </c>
      <c r="BW15" s="157" t="str">
        <f t="shared" ref="BW15" si="16">IF(OR(AND(BV15="○",OR(CN15=2017,AND(CN15=2016,CO15&gt;=9))),AND(CN15=2016,CO15=8,CQ15&gt;=32)),"○","")</f>
        <v/>
      </c>
      <c r="BX15" s="157" t="str">
        <f t="shared" ref="BX15" si="17">IF(OR(AND(BW15="○",OR(CN15=2017,AND(CN15=2016,CO15&gt;=10))),AND(CN15=2016,CO15=9,CQ15&gt;=32)),"○","")</f>
        <v/>
      </c>
      <c r="BY15" s="157" t="str">
        <f t="shared" ref="BY15" si="18">IF(OR(AND(BX15="○",OR(CN15=2017,AND(CN15=2016,CO15&gt;=11))),AND(CN15=2016,CO15=10,CQ15&gt;=32)),"○","")</f>
        <v/>
      </c>
      <c r="BZ15" s="157" t="str">
        <f t="shared" ref="BZ15" si="19">IF(OR(AND(BY15="○",OR(CN15=2017,AND(CN15=2016,CO15&gt;=12))),AND(CN15=2016,CO15=11,CQ15&gt;=32)),"○","")</f>
        <v/>
      </c>
      <c r="CA15" s="157" t="str">
        <f t="shared" ref="CA15" si="20">IF(OR(AND(BZ15="○",OR(CN15=2017,CO15&gt;=13)),AND(CN15=2016,CO15=12,CQ15&gt;=32)),"○","")</f>
        <v/>
      </c>
      <c r="CB15" s="157" t="str">
        <f t="shared" ref="CB15" si="21">IF(OR(AND(CA15="○",AND(CN15=2017,CO15&gt;=2)),AND(CN15=2017,CO15=1,CQ15&gt;=32)),"○","")</f>
        <v/>
      </c>
      <c r="CC15" s="157" t="str">
        <f t="shared" ref="CC15" si="22">IF(OR(AND(CB15="○",AND(CN15=2017,CO15&gt;=3)),AND(CN15=2017,CO15=2,CQ15&gt;=32)),"○","")</f>
        <v/>
      </c>
      <c r="CD15" s="155">
        <f t="shared" ref="CD15" si="23">COUNTIF(BG15:BR15,"○")</f>
        <v>5</v>
      </c>
      <c r="CE15" s="155">
        <f t="shared" ref="CE15" si="24">COUNTIF(BS15:CC15,"○")</f>
        <v>0</v>
      </c>
      <c r="CF15" s="158">
        <f t="shared" ref="CF15" si="25">CD15+CE15</f>
        <v>5</v>
      </c>
      <c r="CG15" s="159" t="str">
        <f t="shared" ref="CG15" si="26">IF(AS15="指定","100,000",IF(AS15="甲","80,000",IF(AS15="乙","70,000",IF(AS15="丙","60,000",""))))</f>
        <v>100,000</v>
      </c>
      <c r="CH15" s="160">
        <f t="shared" ref="CH15" si="27">IF(CG15="","",CG15*(CD15-H15))</f>
        <v>400000</v>
      </c>
      <c r="CI15" s="160">
        <f t="shared" ref="CI15" si="28">IF(CG15="","",CG15*(CE15-I15))</f>
        <v>0</v>
      </c>
      <c r="CJ15" s="160">
        <f>IF(SUM(CH15:CI15)=0,"",SUM(CH15:CI15))</f>
        <v>400000</v>
      </c>
      <c r="CK15" s="155">
        <f t="shared" ref="CK15:CP15" si="29">AZ15</f>
        <v>2015</v>
      </c>
      <c r="CL15" s="155">
        <f t="shared" si="29"/>
        <v>4</v>
      </c>
      <c r="CM15" s="155">
        <f t="shared" si="29"/>
        <v>6</v>
      </c>
      <c r="CN15" s="155">
        <f t="shared" si="29"/>
        <v>2015</v>
      </c>
      <c r="CO15" s="155">
        <f t="shared" si="29"/>
        <v>8</v>
      </c>
      <c r="CP15" s="155">
        <f t="shared" si="29"/>
        <v>21</v>
      </c>
      <c r="CQ15" s="155">
        <f>IF(SUM(CK15:CP15)=0,"",IF(AND(CK15=CN15,CL15=CO15),CP15-CM15+1,CP15+IF(CL15=4,30-CM15+1,IF(CL15=5,31-CM15+1,IF(CL15=6,30-CM15+1,IF(CL15=7,31-CM15+1,IF(CL15=8,31-CM15+1,IF(CL15=9,30-CM15+1,IF(CL15=10,31-CM15+1,IF(CL15=11,30-CM15+1,IF(CL15=12,31-CM15+1,IF(CL15=1,31-CM15+1,IF(CL15=3,31-CM15+1,28-CM15+1)))))))))))))</f>
        <v>46</v>
      </c>
      <c r="CR15" s="155" t="str">
        <f t="shared" ref="CR15" si="30">IF(CD15=0,"",IF(BG15="○",$BG$11,IF(BH15="○",$BG$11,IF(BI15="○",$BH$11,IF(BJ15="○",$BI$11,IF(BK15="○",$BJ$11,IF(BL15="○",$BK$11,IF(BM15="○",$BL$11,IF(BN15="○",$BM$11,IF(BO15="○",$BN$11,IF(BP15="○",$BO$11,IF(BQ15="○",$BP$11,$BQ$11))))))))))))</f>
        <v>4月</v>
      </c>
      <c r="CS15" s="155">
        <f t="shared" ref="CS15" si="31">IF(CG15="","",IF(CD15&lt;5,CD15*CG15,4*CG15))</f>
        <v>400000</v>
      </c>
      <c r="CT15" s="155" t="str">
        <f t="shared" ref="CT15" si="32">IF(CD15&lt;5,"",IF(AND(CR15="4月",CL15=4),"7月",IF(CR15="4月","8月",IF(CR15="5月","9月",IF(CR15="6月","10月",IF(CR15="7月","11月",IF(CR15="8月","12月",IF(CR15="9月","1月",IF(CR15="10月","2月")))))))))</f>
        <v>7月</v>
      </c>
      <c r="CU15" s="155">
        <f t="shared" ref="CU15" si="33">IF(CD15-4&lt;0,0,IF((CD15-4)&lt;5,(CD15-4)*CG15,4*CG15))</f>
        <v>100000</v>
      </c>
      <c r="CV15" s="155" t="str">
        <f t="shared" ref="CV15" si="34">IF(CD15&lt;9,"",IF(AND(CR15="4月",CL15=4),"11月",IF(CR15="4月","12月",IF(CR15="5月","1月",IF(CR15="6月","2月")))))</f>
        <v/>
      </c>
      <c r="CW15" s="155">
        <f t="shared" ref="CW15" si="35">IF(CD15-8&lt;0,0,IF((CD15-8)&lt;5,(CD15-8)*CG15,4*CG15))</f>
        <v>0</v>
      </c>
      <c r="CX15" s="155" t="str">
        <f t="shared" ref="CX15" si="36">IF(CE15&gt;0,"4月","")</f>
        <v/>
      </c>
      <c r="CY15" s="155">
        <f t="shared" ref="CY15" si="37">IF(CG15="","",IF(CE15&lt;5,CE15*CG15,4*CG15))</f>
        <v>0</v>
      </c>
      <c r="CZ15" s="155" t="str">
        <f t="shared" ref="CZ15" si="38">IF(CE15&gt;4,"7月","")</f>
        <v/>
      </c>
      <c r="DA15" s="155">
        <f t="shared" ref="DA15" si="39">IF(CE15-4&lt;0,0,IF((CE15-4)&lt;5,(CE15-4)*CG15,4*CG15))</f>
        <v>0</v>
      </c>
      <c r="DB15" s="155" t="str">
        <f t="shared" ref="DB15" si="40">IF(CE15&gt;8,"11月","")</f>
        <v/>
      </c>
      <c r="DC15" s="155">
        <f t="shared" ref="DC15" si="41">IF(CE15-8&lt;0,0,(CE15-8)*CG15)</f>
        <v>0</v>
      </c>
      <c r="DD15" s="155">
        <v>400000</v>
      </c>
      <c r="DE15" s="155"/>
      <c r="DF15" s="155"/>
      <c r="DG15" s="155">
        <v>100000</v>
      </c>
      <c r="DH15" s="155"/>
      <c r="DI15" s="155"/>
      <c r="DJ15" s="155"/>
      <c r="DK15" s="155"/>
      <c r="DL15" s="155"/>
      <c r="DM15" s="155"/>
      <c r="DN15" s="155"/>
      <c r="DO15" s="155"/>
      <c r="DP15" s="155"/>
      <c r="DQ15" s="155"/>
      <c r="DR15" s="155"/>
      <c r="DS15" s="155"/>
      <c r="DT15" s="155"/>
      <c r="DU15" s="155"/>
      <c r="DV15" s="155"/>
      <c r="DW15" s="155"/>
      <c r="DX15" s="155"/>
      <c r="DY15" s="155"/>
      <c r="DZ15" s="155"/>
      <c r="EA15" s="155"/>
      <c r="EB15" s="161">
        <f t="shared" ref="EB15" si="42">SUM(DD15:DO15)</f>
        <v>500000</v>
      </c>
      <c r="EC15" s="162">
        <f t="shared" ref="EC15" si="43">SUM(DP15:EA15)</f>
        <v>0</v>
      </c>
      <c r="ED15" s="163">
        <v>100000</v>
      </c>
      <c r="EE15" s="164">
        <f>EB15+EC15-ED15</f>
        <v>400000</v>
      </c>
      <c r="EF15" s="125"/>
    </row>
    <row r="16" spans="1:136" s="58" customFormat="1" ht="32.25" customHeight="1" thickTop="1" thickBot="1">
      <c r="A16" s="188" t="s">
        <v>280</v>
      </c>
      <c r="B16" s="165"/>
      <c r="C16" s="166"/>
      <c r="D16" s="167"/>
      <c r="E16" s="168"/>
      <c r="F16" s="169"/>
      <c r="G16" s="166"/>
      <c r="H16" s="166"/>
      <c r="I16" s="166"/>
      <c r="J16" s="166"/>
      <c r="K16" s="170"/>
      <c r="L16" s="171"/>
      <c r="M16" s="172"/>
      <c r="N16" s="173"/>
      <c r="O16" s="174"/>
      <c r="P16" s="175"/>
      <c r="Q16" s="189"/>
      <c r="R16" s="191">
        <f>申請書!C6</f>
        <v>0</v>
      </c>
      <c r="S16" s="192">
        <f>申請書!L6</f>
        <v>0</v>
      </c>
      <c r="T16" s="193">
        <f>申請書!C5</f>
        <v>0</v>
      </c>
      <c r="U16" s="192">
        <f>申請書!L5</f>
        <v>0</v>
      </c>
      <c r="V16" s="194">
        <f>申請書!C7</f>
        <v>0</v>
      </c>
      <c r="W16" s="195"/>
      <c r="X16" s="196" t="str">
        <f>申請書!A9</f>
        <v>日本</v>
      </c>
      <c r="Y16" s="195"/>
      <c r="Z16" s="197" t="e">
        <f>申請書!Q15</f>
        <v>#DIV/0!</v>
      </c>
      <c r="AA16" s="198"/>
      <c r="AB16" s="199"/>
      <c r="AC16" s="195"/>
      <c r="AD16" s="195"/>
      <c r="AE16" s="200"/>
      <c r="AF16" s="910">
        <f>申請書!F20</f>
        <v>0</v>
      </c>
      <c r="AG16" s="911"/>
      <c r="AH16" s="201"/>
      <c r="AI16" s="195"/>
      <c r="AJ16" s="195"/>
      <c r="AK16" s="202">
        <f>申請書!F25</f>
        <v>0</v>
      </c>
      <c r="AL16" s="203">
        <f>申請書!F26</f>
        <v>0</v>
      </c>
      <c r="AM16" s="203">
        <f>申請書!Q26</f>
        <v>0</v>
      </c>
      <c r="AN16" s="202">
        <f>申請書!A13</f>
        <v>0</v>
      </c>
      <c r="AO16" s="202">
        <f>申請書!Q13</f>
        <v>0</v>
      </c>
      <c r="AP16" s="202">
        <f>申請書!U13</f>
        <v>0</v>
      </c>
      <c r="AQ16" s="201"/>
      <c r="AR16" s="204">
        <f>申請書!T30</f>
        <v>0</v>
      </c>
      <c r="AS16" s="205" t="str">
        <f>IF(AQ16="","",VLOOKUP(AQ16,[2]国・地域コード!$B$4:$D$173,3,0))</f>
        <v/>
      </c>
      <c r="AT16" s="206">
        <f>申請書!N34</f>
        <v>0</v>
      </c>
      <c r="AU16" s="207">
        <f>申請書!B32</f>
        <v>0</v>
      </c>
      <c r="AV16" s="207">
        <f>申請書!C30</f>
        <v>0</v>
      </c>
      <c r="AW16" s="208">
        <f>申請書!J31</f>
        <v>0</v>
      </c>
      <c r="AX16" s="209"/>
      <c r="AY16" s="210"/>
      <c r="AZ16" s="211">
        <f>申請書!B35</f>
        <v>0</v>
      </c>
      <c r="BA16" s="211">
        <f>申請書!C35</f>
        <v>0</v>
      </c>
      <c r="BB16" s="211">
        <f>申請書!D35</f>
        <v>0</v>
      </c>
      <c r="BC16" s="211">
        <f>申請書!B37</f>
        <v>0</v>
      </c>
      <c r="BD16" s="211">
        <f>申請書!C37</f>
        <v>0</v>
      </c>
      <c r="BE16" s="212" t="e">
        <f>申請書!#REF!</f>
        <v>#REF!</v>
      </c>
      <c r="BF16" s="190" t="e">
        <f t="shared" ref="BF16" si="44">IF(SUM(AZ16:BE16)=0,"",IF(AND(AZ16=BC16,BA16=BD16),BE16-BB16+1,BE16+IF(BA16=4,30-BB16+1,IF(BA16=5,31-BB16+1,IF(BA16=6,30-BB16+1,IF(BA16=7,31-BB16+1,IF(BA16=8,31-BB16+1,IF(BA16=9,30-BB16+1,IF(BA16=10,31-BB16+1,IF(BA16=11,30-BB16+1,IF(BA16=12,31-BB16+1,IF(BA16=1,31-BB16+1,IF(BA16=3,31-BB16+1,29-BB16+1)))))))))))))</f>
        <v>#REF!</v>
      </c>
      <c r="BG16" s="177" t="str">
        <f t="shared" ref="BG16" si="45">IF(CL16=4,"○","")</f>
        <v/>
      </c>
      <c r="BH16" s="177" t="e">
        <f t="shared" ref="BH16" si="46">IF(OR(CL16=5,AND(BG16="○",OR(CN16=2016,CO16&gt;=6)),AND(CN16=2015,CO16=5,CQ16&gt;=32)),"○","")</f>
        <v>#REF!</v>
      </c>
      <c r="BI16" s="177" t="e">
        <f t="shared" ref="BI16" si="47">IF(OR(CL16=6,AND(BH16="○",OR(CN16=2016,CO16&gt;=7)),AND(CN16=2015,CO16=6,CQ16&gt;=32)),"○","")</f>
        <v>#REF!</v>
      </c>
      <c r="BJ16" s="177" t="e">
        <f t="shared" ref="BJ16" si="48">IF(OR(CL16=7,AND(BI16="○",OR(CN16=2016,CO16&gt;=8)),AND(CN16=2015,CO16=7,CQ16&gt;=32)),"○","")</f>
        <v>#REF!</v>
      </c>
      <c r="BK16" s="177" t="e">
        <f t="shared" ref="BK16" si="49">IF(OR(CL16=8,AND(BJ16="○",OR(CN16=2016,CO16&gt;=9)),AND(CN16=2015,CO16=8,CQ16&gt;=32)),"○","")</f>
        <v>#REF!</v>
      </c>
      <c r="BL16" s="177" t="e">
        <f t="shared" ref="BL16" si="50">IF(OR(CL16=9,AND(BK16="○",OR(CN16=2016,CO16&gt;=10)),AND(CN16=2015,CO16=9,CQ16&gt;=32)),"○","")</f>
        <v>#REF!</v>
      </c>
      <c r="BM16" s="177" t="e">
        <f t="shared" ref="BM16" si="51">IF(OR(CL16=10,AND(BL16="○",OR(CN16=2016,CO16&gt;=11)),AND(CN16=2015,CO16=10,CQ16&gt;=32)),"○","")</f>
        <v>#REF!</v>
      </c>
      <c r="BN16" s="177" t="e">
        <f t="shared" ref="BN16" si="52">IF(OR(CL16=11,AND(BM16="○",OR(CN16=2016,CO16&gt;=12)),AND(CN16=2015,CO16=11,CQ16&gt;=32)),"○","")</f>
        <v>#REF!</v>
      </c>
      <c r="BO16" s="177" t="e">
        <f t="shared" ref="BO16" si="53">IF(OR(CL16=12,AND(BN16="○",OR(CN16=2016,CO16&gt;=13)),AND(CN16=2015,CO16=12,CQ16&gt;=32)),"○","")</f>
        <v>#REF!</v>
      </c>
      <c r="BP16" s="177" t="e">
        <f t="shared" ref="BP16" si="54">IF(OR(CL16=1,AND(BO16="○",OR(CN16=2017,AND(CN16=2016,CO16&gt;=2))),AND(CN16=2016,CO16=1,CQ16&gt;=32)),"○","")</f>
        <v>#REF!</v>
      </c>
      <c r="BQ16" s="177" t="e">
        <f t="shared" ref="BQ16" si="55">IF(OR(CL16=2,AND(BP16="○",OR(CN16=2017,AND(CN16=2016,CO16&gt;=3))),AND(CN16=2016,CO16=2,CQ16&gt;=32)),"○","")</f>
        <v>#REF!</v>
      </c>
      <c r="BR16" s="177" t="e">
        <f t="shared" ref="BR16" si="56">IF(OR(CL16=3,AND(BQ16="○",OR(CN16=2017,AND(CN16=2016,CO16&gt;=4))),AND(CN16=2016,CO16=3,CQ16&gt;=32)),"○","")</f>
        <v>#REF!</v>
      </c>
      <c r="BS16" s="178" t="e">
        <f t="shared" ref="BS16" si="57">IF(OR(AND(BR16="○",OR(CN16=2017,AND(CN16=2016,CO16&gt;=5))),AND(CN16=2016,CO16=4,CQ16&gt;=32)),"○","")</f>
        <v>#REF!</v>
      </c>
      <c r="BT16" s="178" t="e">
        <f t="shared" ref="BT16" si="58">IF(OR(AND(BS16="○",OR(CN16=2017,AND(CN16=2016,CO16&gt;=6))),AND(CN16=2016,CO16=5,CQ16&gt;=32)),"○","")</f>
        <v>#REF!</v>
      </c>
      <c r="BU16" s="178" t="e">
        <f t="shared" ref="BU16" si="59">IF(OR(AND(BT16="○",OR(CN16=2017,AND(CN16=2016,CO16&gt;=7))),AND(CN16=2016,CO16=6,CQ16&gt;=32)),"○","")</f>
        <v>#REF!</v>
      </c>
      <c r="BV16" s="178" t="e">
        <f t="shared" ref="BV16" si="60">IF(OR(AND(BU16="○",OR(CN16=2017,AND(CN16=2016,CO16&gt;=8))),AND(CN16=2016,CO16=7,CQ16&gt;=32)),"○","")</f>
        <v>#REF!</v>
      </c>
      <c r="BW16" s="178" t="e">
        <f t="shared" ref="BW16" si="61">IF(OR(AND(BV16="○",OR(CN16=2017,AND(CN16=2016,CO16&gt;=9))),AND(CN16=2016,CO16=8,CQ16&gt;=32)),"○","")</f>
        <v>#REF!</v>
      </c>
      <c r="BX16" s="178" t="e">
        <f t="shared" ref="BX16" si="62">IF(OR(AND(BW16="○",OR(CN16=2017,AND(CN16=2016,CO16&gt;=10))),AND(CN16=2016,CO16=9,CQ16&gt;=32)),"○","")</f>
        <v>#REF!</v>
      </c>
      <c r="BY16" s="178" t="e">
        <f t="shared" ref="BY16" si="63">IF(OR(AND(BX16="○",OR(CN16=2017,AND(CN16=2016,CO16&gt;=11))),AND(CN16=2016,CO16=10,CQ16&gt;=32)),"○","")</f>
        <v>#REF!</v>
      </c>
      <c r="BZ16" s="178" t="e">
        <f t="shared" ref="BZ16" si="64">IF(OR(AND(BY16="○",OR(CN16=2017,AND(CN16=2016,CO16&gt;=12))),AND(CN16=2016,CO16=11,CQ16&gt;=32)),"○","")</f>
        <v>#REF!</v>
      </c>
      <c r="CA16" s="178" t="e">
        <f t="shared" ref="CA16" si="65">IF(OR(AND(BZ16="○",OR(CN16=2017,CO16&gt;=13)),AND(CN16=2016,CO16=12,CQ16&gt;=32)),"○","")</f>
        <v>#REF!</v>
      </c>
      <c r="CB16" s="178" t="e">
        <f t="shared" ref="CB16" si="66">IF(OR(AND(CA16="○",AND(CN16=2017,CO16&gt;=2)),AND(CN16=2017,CO16=1,CQ16&gt;=32)),"○","")</f>
        <v>#REF!</v>
      </c>
      <c r="CC16" s="178" t="e">
        <f t="shared" ref="CC16" si="67">IF(OR(AND(CB16="○",AND(CN16=2017,CO16&gt;=3)),AND(CN16=2017,CO16=2,CQ16&gt;=32)),"○","")</f>
        <v>#REF!</v>
      </c>
      <c r="CD16" s="176">
        <f t="shared" ref="CD16" si="68">COUNTIF(BG16:BR16,"○")</f>
        <v>0</v>
      </c>
      <c r="CE16" s="176">
        <f t="shared" ref="CE16" si="69">COUNTIF(BS16:CC16,"○")</f>
        <v>0</v>
      </c>
      <c r="CF16" s="179">
        <f t="shared" ref="CF16" si="70">CD16+CE16</f>
        <v>0</v>
      </c>
      <c r="CG16" s="180">
        <v>80000</v>
      </c>
      <c r="CH16" s="181">
        <f t="shared" ref="CH16" si="71">IF(CG16="","",CG16*(CD16-H16))</f>
        <v>0</v>
      </c>
      <c r="CI16" s="181">
        <f t="shared" ref="CI16" si="72">IF(CG16="","",CG16*(CE16-I16))</f>
        <v>0</v>
      </c>
      <c r="CJ16" s="181" t="str">
        <f t="shared" ref="CJ16" si="73">IF(SUM(CH16:CI16)=0,"",SUM(CH16:CI16))</f>
        <v/>
      </c>
      <c r="CK16" s="176">
        <f t="shared" ref="CK16:CP16" si="74">AZ16</f>
        <v>0</v>
      </c>
      <c r="CL16" s="176">
        <f t="shared" si="74"/>
        <v>0</v>
      </c>
      <c r="CM16" s="176">
        <f t="shared" si="74"/>
        <v>0</v>
      </c>
      <c r="CN16" s="176">
        <f t="shared" si="74"/>
        <v>0</v>
      </c>
      <c r="CO16" s="176">
        <f t="shared" si="74"/>
        <v>0</v>
      </c>
      <c r="CP16" s="176" t="e">
        <f t="shared" si="74"/>
        <v>#REF!</v>
      </c>
      <c r="CQ16" s="176" t="e">
        <f t="shared" ref="CQ16" si="75">IF(SUM(CK16:CP16)=0,"",IF(AND(CK16=CN16,CL16=CO16),CP16-CM16+1,CP16+IF(CL16=4,30-CM16+1,IF(CL16=5,31-CM16+1,IF(CL16=6,30-CM16+1,IF(CL16=7,31-CM16+1,IF(CL16=8,31-CM16+1,IF(CL16=9,30-CM16+1,IF(CL16=10,31-CM16+1,IF(CL16=11,30-CM16+1,IF(CL16=12,31-CM16+1,IF(CL16=1,31-CM16+1,IF(CL16=3,31-CM16+1,29-CM16+1)))))))))))))</f>
        <v>#REF!</v>
      </c>
      <c r="CR16" s="176" t="str">
        <f t="shared" ref="CR16" si="76">IF(CD16=0,"",IF(BG16="○",$BG$11,IF(BH16="○",$BG$11,IF(BI16="○",$BH$11,IF(BJ16="○",$BI$11,IF(BK16="○",$BJ$11,IF(BL16="○",$BK$11,IF(BM16="○",$BL$11,IF(BN16="○",$BM$11,IF(BO16="○",$BN$11,IF(BP16="○",$BO$11,IF(BQ16="○",$BP$11,$BQ$11))))))))))))</f>
        <v/>
      </c>
      <c r="CS16" s="176">
        <f t="shared" ref="CS16" si="77">IF(CG16="","",IF(CD16&lt;5,CD16*CG16,4*CG16))</f>
        <v>0</v>
      </c>
      <c r="CT16" s="176" t="str">
        <f t="shared" ref="CT16" si="78">IF(CD16&lt;5,"",IF(AND(CR16="4月",CL16=4),"7月",IF(CR16="4月","8月",IF(CR16="5月","9月",IF(CR16="6月","10月",IF(CR16="7月","11月",IF(CR16="8月","12月",IF(CR16="9月","1月",IF(CR16="10月","2月")))))))))</f>
        <v/>
      </c>
      <c r="CU16" s="176">
        <f t="shared" ref="CU16" si="79">IF(CD16-4&lt;0,0,IF((CD16-4)&lt;5,(CD16-4)*CG16,4*CG16))</f>
        <v>0</v>
      </c>
      <c r="CV16" s="176" t="str">
        <f t="shared" ref="CV16" si="80">IF(CD16&lt;9,"",IF(AND(CR16="4月",CL16=4),"11月",IF(CR16="4月","12月",IF(CR16="5月","1月",IF(CR16="6月","2月")))))</f>
        <v/>
      </c>
      <c r="CW16" s="176">
        <f t="shared" ref="CW16" si="81">IF(CD16-8&lt;0,0,IF((CD16-8)&lt;5,(CD16-8)*CG16,4*CG16))</f>
        <v>0</v>
      </c>
      <c r="CX16" s="176" t="str">
        <f t="shared" ref="CX16" si="82">IF(CE16&gt;0,"4月","")</f>
        <v/>
      </c>
      <c r="CY16" s="176">
        <f t="shared" ref="CY16" si="83">IF(CG16="","",IF(CE16&lt;5,CE16*CG16,4*CG16))</f>
        <v>0</v>
      </c>
      <c r="CZ16" s="176" t="str">
        <f t="shared" ref="CZ16" si="84">IF(CE16&gt;4,"7月","")</f>
        <v/>
      </c>
      <c r="DA16" s="176">
        <f t="shared" ref="DA16" si="85">IF(CE16-4&lt;0,0,IF((CE16-4)&lt;5,(CE16-4)*CG16,4*CG16))</f>
        <v>0</v>
      </c>
      <c r="DB16" s="176" t="str">
        <f t="shared" ref="DB16" si="86">IF(CE16&gt;8,"11月","")</f>
        <v/>
      </c>
      <c r="DC16" s="176">
        <f t="shared" ref="DC16" si="87">IF(CE16-8&lt;0,0,(CE16-8)*CG16)</f>
        <v>0</v>
      </c>
      <c r="DD16" s="182"/>
      <c r="DE16" s="182"/>
      <c r="DF16" s="182"/>
      <c r="DG16" s="182"/>
      <c r="DH16" s="182"/>
      <c r="DI16" s="182"/>
      <c r="DJ16" s="182"/>
      <c r="DK16" s="182"/>
      <c r="DL16" s="182"/>
      <c r="DM16" s="182"/>
      <c r="DN16" s="182"/>
      <c r="DO16" s="182"/>
      <c r="DP16" s="182"/>
      <c r="DQ16" s="182"/>
      <c r="DR16" s="182"/>
      <c r="DS16" s="182"/>
      <c r="DT16" s="182"/>
      <c r="DU16" s="182"/>
      <c r="DV16" s="182"/>
      <c r="DW16" s="182"/>
      <c r="DX16" s="182"/>
      <c r="DY16" s="182"/>
      <c r="DZ16" s="182"/>
      <c r="EA16" s="182"/>
      <c r="EB16" s="183">
        <f t="shared" ref="EB16" si="88">SUM(DD16:DO16)</f>
        <v>0</v>
      </c>
      <c r="EC16" s="184">
        <f t="shared" ref="EC16" si="89">SUM(DP16:EA16)</f>
        <v>0</v>
      </c>
      <c r="ED16" s="185">
        <f t="shared" ref="ED16" si="90">K16</f>
        <v>0</v>
      </c>
      <c r="EE16" s="186">
        <f t="shared" ref="EE16" si="91">EB16+EC16-ED16</f>
        <v>0</v>
      </c>
      <c r="EF16" s="83"/>
    </row>
    <row r="17" spans="1:135" s="55" customFormat="1" ht="14.25" thickTop="1">
      <c r="A17" s="84"/>
      <c r="B17" s="85"/>
      <c r="C17" s="85"/>
      <c r="D17" s="85"/>
      <c r="E17" s="86"/>
      <c r="F17" s="86"/>
      <c r="G17" s="87"/>
      <c r="H17" s="87"/>
      <c r="I17" s="87"/>
      <c r="J17" s="87"/>
      <c r="K17" s="88"/>
      <c r="L17" s="89"/>
      <c r="M17" s="90"/>
      <c r="N17" s="86"/>
      <c r="O17" s="91"/>
      <c r="P17" s="92"/>
      <c r="Q17" s="92"/>
      <c r="R17" s="106"/>
      <c r="S17" s="106"/>
      <c r="T17" s="106"/>
      <c r="U17" s="106"/>
      <c r="V17" s="107"/>
      <c r="W17" s="106"/>
      <c r="X17" s="108"/>
      <c r="Y17" s="106"/>
      <c r="Z17" s="109"/>
      <c r="AA17" s="106"/>
      <c r="AB17" s="106"/>
      <c r="AC17" s="106"/>
      <c r="AD17" s="106"/>
      <c r="AE17" s="110"/>
      <c r="AF17" s="916"/>
      <c r="AG17" s="917"/>
      <c r="AH17" s="106"/>
      <c r="AI17" s="106"/>
      <c r="AJ17" s="106"/>
      <c r="AK17" s="106"/>
      <c r="AL17" s="111"/>
      <c r="AM17" s="111"/>
      <c r="AN17" s="106"/>
      <c r="AO17" s="106"/>
      <c r="AP17" s="106"/>
      <c r="AQ17" s="102"/>
      <c r="AR17" s="102"/>
      <c r="AS17" s="112" t="str">
        <f>IF(AQ17="","",VLOOKUP(AQ17,[2]国・地域コード!$B$4:$D$173,3,0))</f>
        <v/>
      </c>
      <c r="AT17" s="113"/>
      <c r="AU17" s="114"/>
      <c r="AV17" s="114"/>
      <c r="AW17" s="115"/>
      <c r="AX17" s="114"/>
      <c r="AY17" s="116"/>
      <c r="AZ17" s="117"/>
      <c r="BA17" s="117"/>
      <c r="BB17" s="118"/>
      <c r="BC17" s="117"/>
      <c r="BD17" s="117"/>
      <c r="BE17" s="118"/>
      <c r="BF17" s="219" t="str">
        <f t="shared" ref="BF17" si="92">IF(SUM(AZ17:BE17)=0,"",IF(AND(AZ17=BC17,BA17=BD17),BE17-BB17+1,BE17+IF(BA17=4,30-BB17+1,IF(BA17=5,31-BB17+1,IF(BA17=6,30-BB17+1,IF(BA17=7,31-BB17+1,IF(BA17=8,31-BB17+1,IF(BA17=9,30-BB17+1,IF(BA17=10,31-BB17+1,IF(BA17=11,30-BB17+1,IF(BA17=12,31-BB17+1,IF(BA17=1,31-BB17+1,IF(BA17=3,31-BB17+1,29-BB17+1)))))))))))))</f>
        <v/>
      </c>
      <c r="BG17" s="219" t="str">
        <f t="shared" ref="BG17" si="93">IF(CL17=4,"○","")</f>
        <v/>
      </c>
      <c r="BH17" s="219" t="str">
        <f t="shared" ref="BH17" si="94">IF(OR(CL17=5,AND(BG17="○",OR(CN17=2016,CO17&gt;=6)),AND(CN17=2015,CO17=5,CQ17&gt;=32)),"○","")</f>
        <v/>
      </c>
      <c r="BI17" s="219" t="str">
        <f t="shared" ref="BI17" si="95">IF(OR(CL17=6,AND(BH17="○",OR(CN17=2016,CO17&gt;=7)),AND(CN17=2015,CO17=6,CQ17&gt;=32)),"○","")</f>
        <v/>
      </c>
      <c r="BJ17" s="219" t="str">
        <f t="shared" ref="BJ17" si="96">IF(OR(CL17=7,AND(BI17="○",OR(CN17=2016,CO17&gt;=8)),AND(CN17=2015,CO17=7,CQ17&gt;=32)),"○","")</f>
        <v/>
      </c>
      <c r="BK17" s="219" t="str">
        <f t="shared" ref="BK17" si="97">IF(OR(CL17=8,AND(BJ17="○",OR(CN17=2016,CO17&gt;=9)),AND(CN17=2015,CO17=8,CQ17&gt;=32)),"○","")</f>
        <v/>
      </c>
      <c r="BL17" s="219" t="str">
        <f t="shared" ref="BL17" si="98">IF(OR(CL17=9,AND(BK17="○",OR(CN17=2016,CO17&gt;=10)),AND(CN17=2015,CO17=9,CQ17&gt;=32)),"○","")</f>
        <v/>
      </c>
      <c r="BM17" s="219" t="str">
        <f t="shared" ref="BM17" si="99">IF(OR(CL17=10,AND(BL17="○",OR(CN17=2016,CO17&gt;=11)),AND(CN17=2015,CO17=10,CQ17&gt;=32)),"○","")</f>
        <v/>
      </c>
      <c r="BN17" s="219" t="str">
        <f t="shared" ref="BN17" si="100">IF(OR(CL17=11,AND(BM17="○",OR(CN17=2016,CO17&gt;=12)),AND(CN17=2015,CO17=11,CQ17&gt;=32)),"○","")</f>
        <v/>
      </c>
      <c r="BO17" s="219" t="str">
        <f t="shared" ref="BO17" si="101">IF(OR(CL17=12,AND(BN17="○",OR(CN17=2016,CO17&gt;=13)),AND(CN17=2015,CO17=12,CQ17&gt;=32)),"○","")</f>
        <v/>
      </c>
      <c r="BP17" s="219" t="str">
        <f t="shared" ref="BP17" si="102">IF(OR(CL17=1,AND(BO17="○",OR(CN17=2017,AND(CN17=2016,CO17&gt;=2))),AND(CN17=2016,CO17=1,CQ17&gt;=32)),"○","")</f>
        <v/>
      </c>
      <c r="BQ17" s="219" t="str">
        <f t="shared" ref="BQ17" si="103">IF(OR(CL17=2,AND(BP17="○",OR(CN17=2017,AND(CN17=2016,CO17&gt;=3))),AND(CN17=2016,CO17=2,CQ17&gt;=32)),"○","")</f>
        <v/>
      </c>
      <c r="BR17" s="219" t="str">
        <f t="shared" ref="BR17" si="104">IF(OR(CL17=3,AND(BQ17="○",OR(CN17=2017,AND(CN17=2016,CO17&gt;=4))),AND(CN17=2016,CO17=3,CQ17&gt;=32)),"○","")</f>
        <v/>
      </c>
      <c r="BS17" s="219" t="str">
        <f t="shared" ref="BS17" si="105">IF(OR(AND(BR17="○",OR(CN17=2017,AND(CN17=2016,CO17&gt;=5))),AND(CN17=2016,CO17=4,CQ17&gt;=32)),"○","")</f>
        <v/>
      </c>
      <c r="BT17" s="219" t="str">
        <f t="shared" ref="BT17" si="106">IF(OR(AND(BS17="○",OR(CN17=2017,AND(CN17=2016,CO17&gt;=6))),AND(CN17=2016,CO17=5,CQ17&gt;=32)),"○","")</f>
        <v/>
      </c>
      <c r="BU17" s="219" t="str">
        <f t="shared" ref="BU17" si="107">IF(OR(AND(BT17="○",OR(CN17=2017,AND(CN17=2016,CO17&gt;=7))),AND(CN17=2016,CO17=6,CQ17&gt;=32)),"○","")</f>
        <v/>
      </c>
      <c r="BV17" s="219" t="str">
        <f t="shared" ref="BV17" si="108">IF(OR(AND(BU17="○",OR(CN17=2017,AND(CN17=2016,CO17&gt;=8))),AND(CN17=2016,CO17=7,CQ17&gt;=32)),"○","")</f>
        <v/>
      </c>
      <c r="BW17" s="219" t="str">
        <f t="shared" ref="BW17" si="109">IF(OR(AND(BV17="○",OR(CN17=2017,AND(CN17=2016,CO17&gt;=9))),AND(CN17=2016,CO17=8,CQ17&gt;=32)),"○","")</f>
        <v/>
      </c>
      <c r="BX17" s="219" t="str">
        <f t="shared" ref="BX17" si="110">IF(OR(AND(BW17="○",OR(CN17=2017,AND(CN17=2016,CO17&gt;=10))),AND(CN17=2016,CO17=9,CQ17&gt;=32)),"○","")</f>
        <v/>
      </c>
      <c r="BY17" s="219" t="str">
        <f t="shared" ref="BY17" si="111">IF(OR(AND(BX17="○",OR(CN17=2017,AND(CN17=2016,CO17&gt;=11))),AND(CN17=2016,CO17=10,CQ17&gt;=32)),"○","")</f>
        <v/>
      </c>
      <c r="BZ17" s="219" t="str">
        <f t="shared" ref="BZ17" si="112">IF(OR(AND(BY17="○",OR(CN17=2017,AND(CN17=2016,CO17&gt;=12))),AND(CN17=2016,CO17=11,CQ17&gt;=32)),"○","")</f>
        <v/>
      </c>
      <c r="CA17" s="219" t="str">
        <f t="shared" ref="CA17" si="113">IF(OR(AND(BZ17="○",OR(CN17=2017,CO17&gt;=13)),AND(CN17=2016,CO17=12,CQ17&gt;=32)),"○","")</f>
        <v/>
      </c>
      <c r="CB17" s="219" t="str">
        <f t="shared" ref="CB17" si="114">IF(OR(AND(CA17="○",AND(CN17=2017,CO17&gt;=2)),AND(CN17=2017,CO17=1,CQ17&gt;=32)),"○","")</f>
        <v/>
      </c>
      <c r="CC17" s="219" t="str">
        <f t="shared" ref="CC17" si="115">IF(OR(AND(CB17="○",AND(CN17=2017,CO17&gt;=3)),AND(CN17=2017,CO17=2,CQ17&gt;=32)),"○","")</f>
        <v/>
      </c>
      <c r="CD17" s="219"/>
      <c r="CE17" s="94"/>
      <c r="CF17" s="95"/>
      <c r="CG17" s="96" t="str">
        <f t="shared" ref="CG17" si="116">IF(AS17="指定","100,000",IF(AS17="甲","80,000",IF(AS17="乙","70,000",IF(AS17="丙","60,000",""))))</f>
        <v/>
      </c>
      <c r="CH17" s="97" t="str">
        <f t="shared" ref="CH17" si="117">IF(CG17="","",CG17*(CD17-H17))</f>
        <v/>
      </c>
      <c r="CI17" s="97" t="str">
        <f t="shared" ref="CI17" si="118">IF(CG17="","",CG17*(CE17-I17))</f>
        <v/>
      </c>
      <c r="CJ17" s="97" t="str">
        <f t="shared" ref="CJ17" si="119">IF(SUM(CH17:CI17)=0,"",SUM(CH17:CI17))</f>
        <v/>
      </c>
      <c r="CK17" s="94">
        <f t="shared" ref="CK17:CP17" si="120">AZ17</f>
        <v>0</v>
      </c>
      <c r="CL17" s="94">
        <f t="shared" si="120"/>
        <v>0</v>
      </c>
      <c r="CM17" s="94">
        <f t="shared" si="120"/>
        <v>0</v>
      </c>
      <c r="CN17" s="94">
        <f t="shared" si="120"/>
        <v>0</v>
      </c>
      <c r="CO17" s="94">
        <f t="shared" si="120"/>
        <v>0</v>
      </c>
      <c r="CP17" s="94">
        <f t="shared" si="120"/>
        <v>0</v>
      </c>
      <c r="CQ17" s="94" t="str">
        <f t="shared" ref="CQ17" si="121">IF(SUM(CK17:CP17)=0,"",IF(AND(CK17=CN17,CL17=CO17),CP17-CM17+1,CP17+IF(CL17=4,30-CM17+1,IF(CL17=5,31-CM17+1,IF(CL17=6,30-CM17+1,IF(CL17=7,31-CM17+1,IF(CL17=8,31-CM17+1,IF(CL17=9,30-CM17+1,IF(CL17=10,31-CM17+1,IF(CL17=11,30-CM17+1,IF(CL17=12,31-CM17+1,IF(CL17=1,31-CM17+1,IF(CL17=3,31-CM17+1,29-CM17+1)))))))))))))</f>
        <v/>
      </c>
      <c r="CR17" s="94" t="str">
        <f t="shared" ref="CR17" si="122">IF(CD17=0,"",IF(BG17="○",$BG$11,IF(BH17="○",$BG$11,IF(BI17="○",$BH$11,IF(BJ17="○",$BI$11,IF(BK17="○",$BJ$11,IF(BL17="○",$BK$11,IF(BM17="○",$BL$11,IF(BN17="○",$BM$11,IF(BO17="○",$BN$11,IF(BP17="○",$BO$11,IF(BQ17="○",$BP$11,$BQ$11))))))))))))</f>
        <v/>
      </c>
      <c r="CS17" s="94" t="str">
        <f t="shared" ref="CS17" si="123">IF(CG17="","",IF(CD17&lt;5,CD17*CG17,4*CG17))</f>
        <v/>
      </c>
      <c r="CT17" s="94"/>
      <c r="CU17" s="94"/>
      <c r="CV17" s="94"/>
      <c r="CW17" s="94"/>
      <c r="CX17" s="94" t="str">
        <f t="shared" ref="CX17" si="124">IF(CE17&gt;0,"4月","")</f>
        <v/>
      </c>
      <c r="CY17" s="94" t="str">
        <f t="shared" ref="CY17:CY58" si="125">IF(CG17="","",IF(CE17&lt;5,CE17*CG17,4*CG17))</f>
        <v/>
      </c>
      <c r="CZ17" s="94" t="str">
        <f t="shared" ref="CZ17:CZ58" si="126">IF(CE17&gt;4,"7月","")</f>
        <v/>
      </c>
      <c r="DA17" s="94"/>
      <c r="DB17" s="94"/>
      <c r="DC17" s="94"/>
      <c r="DD17" s="93"/>
      <c r="DE17" s="93"/>
      <c r="DF17" s="93"/>
      <c r="DG17" s="93"/>
      <c r="DH17" s="93"/>
      <c r="DI17" s="93"/>
      <c r="DJ17" s="93"/>
      <c r="DK17" s="93"/>
      <c r="DL17" s="93"/>
      <c r="DM17" s="93"/>
      <c r="DN17" s="93"/>
      <c r="DO17" s="93"/>
      <c r="DP17" s="93"/>
      <c r="DQ17" s="93"/>
      <c r="DR17" s="93"/>
      <c r="DS17" s="93"/>
      <c r="DT17" s="93"/>
      <c r="DU17" s="93"/>
      <c r="DV17" s="93"/>
      <c r="DW17" s="93"/>
      <c r="DX17" s="93"/>
      <c r="DY17" s="93"/>
      <c r="DZ17" s="93"/>
      <c r="EA17" s="93"/>
      <c r="EB17" s="98"/>
      <c r="EC17" s="99"/>
      <c r="ED17" s="213"/>
      <c r="EE17" s="214"/>
    </row>
    <row r="18" spans="1:135" s="55" customFormat="1">
      <c r="A18" s="100"/>
      <c r="B18" s="101"/>
      <c r="C18" s="101"/>
      <c r="D18" s="101"/>
      <c r="E18" s="102"/>
      <c r="F18" s="102"/>
      <c r="G18" s="101"/>
      <c r="H18" s="101"/>
      <c r="I18" s="101"/>
      <c r="J18" s="101"/>
      <c r="K18" s="103"/>
      <c r="L18" s="104"/>
      <c r="M18" s="105"/>
      <c r="N18" s="102"/>
      <c r="O18" s="91"/>
      <c r="P18" s="106"/>
      <c r="Q18" s="106"/>
      <c r="R18" s="106"/>
      <c r="S18" s="106"/>
      <c r="T18" s="106"/>
      <c r="U18" s="106"/>
      <c r="V18" s="107"/>
      <c r="W18" s="106"/>
      <c r="X18" s="108"/>
      <c r="Y18" s="106"/>
      <c r="Z18" s="109"/>
      <c r="AA18" s="106"/>
      <c r="AB18" s="106"/>
      <c r="AC18" s="106"/>
      <c r="AD18" s="106"/>
      <c r="AE18" s="110"/>
      <c r="AF18" s="916"/>
      <c r="AG18" s="917"/>
      <c r="AH18" s="106"/>
      <c r="AI18" s="106"/>
      <c r="AJ18" s="106"/>
      <c r="AK18" s="106"/>
      <c r="AL18" s="111"/>
      <c r="AM18" s="111"/>
      <c r="AN18" s="106"/>
      <c r="AO18" s="106"/>
      <c r="AP18" s="106"/>
      <c r="AQ18" s="102"/>
      <c r="AR18" s="102"/>
      <c r="AS18" s="112"/>
      <c r="AT18" s="113"/>
      <c r="AU18" s="114"/>
      <c r="AV18" s="114"/>
      <c r="AW18" s="115"/>
      <c r="AX18" s="114"/>
      <c r="AY18" s="116"/>
      <c r="AZ18" s="117"/>
      <c r="BA18" s="117"/>
      <c r="BB18" s="118"/>
      <c r="BC18" s="117"/>
      <c r="BD18" s="117"/>
      <c r="BE18" s="118"/>
      <c r="BF18" s="220"/>
      <c r="BG18" s="220"/>
      <c r="BH18" s="220"/>
      <c r="BI18" s="220"/>
      <c r="BJ18" s="220"/>
      <c r="BK18" s="220"/>
      <c r="BL18" s="220"/>
      <c r="BM18" s="220"/>
      <c r="BN18" s="220"/>
      <c r="BO18" s="220"/>
      <c r="BP18" s="220"/>
      <c r="BQ18" s="220"/>
      <c r="BR18" s="220"/>
      <c r="BS18" s="220"/>
      <c r="BT18" s="220"/>
      <c r="BU18" s="220"/>
      <c r="BV18" s="220"/>
      <c r="BW18" s="220"/>
      <c r="BX18" s="220"/>
      <c r="BY18" s="220"/>
      <c r="BZ18" s="220"/>
      <c r="CA18" s="220"/>
      <c r="CB18" s="220"/>
      <c r="CC18" s="220"/>
      <c r="CD18" s="220"/>
      <c r="CE18" s="119"/>
      <c r="CF18" s="120"/>
      <c r="CG18" s="96"/>
      <c r="CH18" s="97"/>
      <c r="CI18" s="97"/>
      <c r="CJ18" s="97"/>
      <c r="CK18" s="119"/>
      <c r="CL18" s="119"/>
      <c r="CM18" s="119"/>
      <c r="CN18" s="119"/>
      <c r="CO18" s="119"/>
      <c r="CP18" s="119"/>
      <c r="CQ18" s="119"/>
      <c r="CR18" s="119"/>
      <c r="CS18" s="119"/>
      <c r="CT18" s="119"/>
      <c r="CU18" s="119"/>
      <c r="CV18" s="119"/>
      <c r="CW18" s="119"/>
      <c r="CX18" s="119"/>
      <c r="CY18" s="119" t="str">
        <f t="shared" si="125"/>
        <v/>
      </c>
      <c r="CZ18" s="119" t="str">
        <f t="shared" si="126"/>
        <v/>
      </c>
      <c r="DA18" s="119"/>
      <c r="DB18" s="119"/>
      <c r="DC18" s="119"/>
      <c r="DD18" s="117"/>
      <c r="DE18" s="117"/>
      <c r="DF18" s="117"/>
      <c r="DG18" s="117"/>
      <c r="DH18" s="117"/>
      <c r="DI18" s="117"/>
      <c r="DJ18" s="117"/>
      <c r="DK18" s="117"/>
      <c r="DL18" s="117"/>
      <c r="DM18" s="117"/>
      <c r="DN18" s="117"/>
      <c r="DO18" s="117"/>
      <c r="DP18" s="117"/>
      <c r="DQ18" s="117"/>
      <c r="DR18" s="117"/>
      <c r="DS18" s="117"/>
      <c r="DT18" s="117"/>
      <c r="DU18" s="117"/>
      <c r="DV18" s="117"/>
      <c r="DW18" s="117"/>
      <c r="DX18" s="117"/>
      <c r="DY18" s="117"/>
      <c r="DZ18" s="117"/>
      <c r="EA18" s="117"/>
      <c r="EB18" s="121"/>
      <c r="EC18" s="122"/>
      <c r="ED18" s="121"/>
      <c r="EE18" s="122"/>
    </row>
    <row r="19" spans="1:135" s="55" customFormat="1">
      <c r="A19" s="100"/>
      <c r="B19" s="101"/>
      <c r="C19" s="101"/>
      <c r="D19" s="101"/>
      <c r="E19" s="102"/>
      <c r="F19" s="102"/>
      <c r="G19" s="101"/>
      <c r="H19" s="101"/>
      <c r="I19" s="101"/>
      <c r="J19" s="101"/>
      <c r="K19" s="103"/>
      <c r="L19" s="104"/>
      <c r="M19" s="105"/>
      <c r="N19" s="102"/>
      <c r="O19" s="91"/>
      <c r="P19" s="106"/>
      <c r="Q19" s="106"/>
      <c r="R19" s="106"/>
      <c r="S19" s="106"/>
      <c r="T19" s="106"/>
      <c r="U19" s="106"/>
      <c r="V19" s="107"/>
      <c r="W19" s="106"/>
      <c r="X19" s="108"/>
      <c r="Y19" s="106"/>
      <c r="Z19" s="109"/>
      <c r="AA19" s="106"/>
      <c r="AB19" s="106"/>
      <c r="AC19" s="106"/>
      <c r="AD19" s="106"/>
      <c r="AE19" s="110"/>
      <c r="AF19" s="916"/>
      <c r="AG19" s="917"/>
      <c r="AH19" s="106"/>
      <c r="AI19" s="106"/>
      <c r="AJ19" s="106"/>
      <c r="AK19" s="106"/>
      <c r="AL19" s="111"/>
      <c r="AM19" s="111"/>
      <c r="AN19" s="106"/>
      <c r="AO19" s="106"/>
      <c r="AP19" s="106"/>
      <c r="AQ19" s="102"/>
      <c r="AR19" s="102"/>
      <c r="AS19" s="112"/>
      <c r="AT19" s="113"/>
      <c r="AU19" s="114"/>
      <c r="AV19" s="114"/>
      <c r="AW19" s="115"/>
      <c r="AX19" s="114"/>
      <c r="AY19" s="116"/>
      <c r="AZ19" s="117"/>
      <c r="BA19" s="117"/>
      <c r="BB19" s="118"/>
      <c r="BC19" s="117"/>
      <c r="BD19" s="117"/>
      <c r="BE19" s="118"/>
      <c r="BF19" s="220"/>
      <c r="BG19" s="220"/>
      <c r="BH19" s="220"/>
      <c r="BI19" s="220"/>
      <c r="BJ19" s="220"/>
      <c r="BK19" s="220"/>
      <c r="BL19" s="220"/>
      <c r="BM19" s="220"/>
      <c r="BN19" s="220"/>
      <c r="BO19" s="220"/>
      <c r="BP19" s="220"/>
      <c r="BQ19" s="220"/>
      <c r="BR19" s="220"/>
      <c r="BS19" s="220"/>
      <c r="BT19" s="220"/>
      <c r="BU19" s="220"/>
      <c r="BV19" s="220"/>
      <c r="BW19" s="220"/>
      <c r="BX19" s="220"/>
      <c r="BY19" s="220"/>
      <c r="BZ19" s="220"/>
      <c r="CA19" s="220"/>
      <c r="CB19" s="220"/>
      <c r="CC19" s="220"/>
      <c r="CD19" s="220"/>
      <c r="CE19" s="119"/>
      <c r="CF19" s="120"/>
      <c r="CG19" s="96"/>
      <c r="CH19" s="97"/>
      <c r="CI19" s="97"/>
      <c r="CJ19" s="97"/>
      <c r="CK19" s="119"/>
      <c r="CL19" s="119"/>
      <c r="CM19" s="119"/>
      <c r="CN19" s="119"/>
      <c r="CO19" s="119"/>
      <c r="CP19" s="119"/>
      <c r="CQ19" s="119"/>
      <c r="CR19" s="119"/>
      <c r="CS19" s="119"/>
      <c r="CT19" s="119"/>
      <c r="CU19" s="119"/>
      <c r="CV19" s="119"/>
      <c r="CW19" s="119"/>
      <c r="CX19" s="119"/>
      <c r="CY19" s="119" t="str">
        <f t="shared" si="125"/>
        <v/>
      </c>
      <c r="CZ19" s="119" t="str">
        <f t="shared" si="126"/>
        <v/>
      </c>
      <c r="DA19" s="119"/>
      <c r="DB19" s="119"/>
      <c r="DC19" s="119"/>
      <c r="DD19" s="117"/>
      <c r="DE19" s="117"/>
      <c r="DF19" s="117"/>
      <c r="DG19" s="117"/>
      <c r="DH19" s="117"/>
      <c r="DI19" s="117"/>
      <c r="DJ19" s="117"/>
      <c r="DK19" s="117"/>
      <c r="DL19" s="117"/>
      <c r="DM19" s="117"/>
      <c r="DN19" s="117"/>
      <c r="DO19" s="117"/>
      <c r="DP19" s="117"/>
      <c r="DQ19" s="117"/>
      <c r="DR19" s="117"/>
      <c r="DS19" s="117"/>
      <c r="DT19" s="117"/>
      <c r="DU19" s="117"/>
      <c r="DV19" s="117"/>
      <c r="DW19" s="117"/>
      <c r="DX19" s="117"/>
      <c r="DY19" s="117"/>
      <c r="DZ19" s="117"/>
      <c r="EA19" s="117"/>
      <c r="EB19" s="121"/>
      <c r="EC19" s="122"/>
      <c r="ED19" s="121"/>
      <c r="EE19" s="122"/>
    </row>
    <row r="20" spans="1:135" s="55" customFormat="1">
      <c r="A20" s="100"/>
      <c r="B20" s="101"/>
      <c r="C20" s="101"/>
      <c r="D20" s="101"/>
      <c r="E20" s="102"/>
      <c r="F20" s="102"/>
      <c r="G20" s="101"/>
      <c r="H20" s="101"/>
      <c r="I20" s="101"/>
      <c r="J20" s="101"/>
      <c r="K20" s="103"/>
      <c r="L20" s="104"/>
      <c r="M20" s="105"/>
      <c r="N20" s="102"/>
      <c r="O20" s="91"/>
      <c r="P20" s="106"/>
      <c r="Q20" s="106"/>
      <c r="R20" s="106"/>
      <c r="S20" s="106"/>
      <c r="T20" s="106"/>
      <c r="U20" s="106"/>
      <c r="V20" s="107"/>
      <c r="W20" s="106"/>
      <c r="X20" s="108"/>
      <c r="Y20" s="106"/>
      <c r="Z20" s="109"/>
      <c r="AA20" s="106"/>
      <c r="AB20" s="106"/>
      <c r="AC20" s="106"/>
      <c r="AD20" s="106"/>
      <c r="AE20" s="110"/>
      <c r="AF20" s="916"/>
      <c r="AG20" s="917"/>
      <c r="AH20" s="106"/>
      <c r="AI20" s="106"/>
      <c r="AJ20" s="106"/>
      <c r="AK20" s="106"/>
      <c r="AL20" s="111"/>
      <c r="AM20" s="111"/>
      <c r="AN20" s="106"/>
      <c r="AO20" s="106"/>
      <c r="AP20" s="106"/>
      <c r="AQ20" s="102"/>
      <c r="AR20" s="102"/>
      <c r="AS20" s="112"/>
      <c r="AT20" s="113"/>
      <c r="AU20" s="114"/>
      <c r="AV20" s="114"/>
      <c r="AW20" s="115"/>
      <c r="AX20" s="114"/>
      <c r="AY20" s="116"/>
      <c r="AZ20" s="117"/>
      <c r="BA20" s="117"/>
      <c r="BB20" s="118"/>
      <c r="BC20" s="117"/>
      <c r="BD20" s="117"/>
      <c r="BE20" s="118"/>
      <c r="BF20" s="220"/>
      <c r="BG20" s="220"/>
      <c r="BH20" s="220"/>
      <c r="BI20" s="220"/>
      <c r="BJ20" s="220"/>
      <c r="BK20" s="220"/>
      <c r="BL20" s="220"/>
      <c r="BM20" s="220"/>
      <c r="BN20" s="220"/>
      <c r="BO20" s="220"/>
      <c r="BP20" s="220"/>
      <c r="BQ20" s="220"/>
      <c r="BR20" s="220"/>
      <c r="BS20" s="220"/>
      <c r="BT20" s="220"/>
      <c r="BU20" s="220"/>
      <c r="BV20" s="220"/>
      <c r="BW20" s="220"/>
      <c r="BX20" s="220"/>
      <c r="BY20" s="220"/>
      <c r="BZ20" s="220"/>
      <c r="CA20" s="220"/>
      <c r="CB20" s="220"/>
      <c r="CC20" s="220"/>
      <c r="CD20" s="220"/>
      <c r="CE20" s="119"/>
      <c r="CF20" s="120"/>
      <c r="CG20" s="96"/>
      <c r="CH20" s="97"/>
      <c r="CI20" s="97"/>
      <c r="CJ20" s="97"/>
      <c r="CK20" s="119"/>
      <c r="CL20" s="119"/>
      <c r="CM20" s="119"/>
      <c r="CN20" s="119"/>
      <c r="CO20" s="119"/>
      <c r="CP20" s="119"/>
      <c r="CQ20" s="119"/>
      <c r="CR20" s="119"/>
      <c r="CS20" s="119"/>
      <c r="CT20" s="119"/>
      <c r="CU20" s="119"/>
      <c r="CV20" s="119"/>
      <c r="CW20" s="119"/>
      <c r="CX20" s="119"/>
      <c r="CY20" s="119" t="str">
        <f t="shared" si="125"/>
        <v/>
      </c>
      <c r="CZ20" s="119" t="str">
        <f t="shared" si="126"/>
        <v/>
      </c>
      <c r="DA20" s="119"/>
      <c r="DB20" s="119"/>
      <c r="DC20" s="119"/>
      <c r="DD20" s="117"/>
      <c r="DE20" s="117"/>
      <c r="DF20" s="117"/>
      <c r="DG20" s="117"/>
      <c r="DH20" s="117"/>
      <c r="DI20" s="117"/>
      <c r="DJ20" s="117"/>
      <c r="DK20" s="117"/>
      <c r="DL20" s="117"/>
      <c r="DM20" s="117"/>
      <c r="DN20" s="117"/>
      <c r="DO20" s="117"/>
      <c r="DP20" s="117"/>
      <c r="DQ20" s="117"/>
      <c r="DR20" s="117"/>
      <c r="DS20" s="117"/>
      <c r="DT20" s="117"/>
      <c r="DU20" s="117"/>
      <c r="DV20" s="117"/>
      <c r="DW20" s="117"/>
      <c r="DX20" s="117"/>
      <c r="DY20" s="117"/>
      <c r="DZ20" s="117"/>
      <c r="EA20" s="117"/>
      <c r="EB20" s="121"/>
      <c r="EC20" s="122"/>
      <c r="ED20" s="121"/>
      <c r="EE20" s="122"/>
    </row>
    <row r="21" spans="1:135" s="55" customFormat="1">
      <c r="A21" s="100"/>
      <c r="B21" s="101"/>
      <c r="C21" s="101"/>
      <c r="D21" s="101"/>
      <c r="E21" s="102"/>
      <c r="F21" s="102"/>
      <c r="G21" s="101"/>
      <c r="H21" s="101"/>
      <c r="I21" s="101"/>
      <c r="J21" s="101"/>
      <c r="K21" s="103"/>
      <c r="L21" s="104"/>
      <c r="M21" s="105"/>
      <c r="N21" s="102"/>
      <c r="O21" s="91"/>
      <c r="P21" s="106"/>
      <c r="Q21" s="106"/>
      <c r="R21" s="106"/>
      <c r="S21" s="106"/>
      <c r="T21" s="106"/>
      <c r="U21" s="106"/>
      <c r="V21" s="107"/>
      <c r="W21" s="106"/>
      <c r="X21" s="108"/>
      <c r="Y21" s="106"/>
      <c r="Z21" s="109"/>
      <c r="AA21" s="106"/>
      <c r="AB21" s="106"/>
      <c r="AC21" s="106"/>
      <c r="AD21" s="106"/>
      <c r="AE21" s="110"/>
      <c r="AF21" s="916"/>
      <c r="AG21" s="917"/>
      <c r="AH21" s="106"/>
      <c r="AI21" s="106"/>
      <c r="AJ21" s="106"/>
      <c r="AK21" s="106"/>
      <c r="AL21" s="111"/>
      <c r="AM21" s="111"/>
      <c r="AN21" s="106"/>
      <c r="AO21" s="106"/>
      <c r="AP21" s="106"/>
      <c r="AQ21" s="102"/>
      <c r="AR21" s="102"/>
      <c r="AS21" s="112"/>
      <c r="AT21" s="113"/>
      <c r="AU21" s="114"/>
      <c r="AV21" s="114"/>
      <c r="AW21" s="115"/>
      <c r="AX21" s="114"/>
      <c r="AY21" s="116"/>
      <c r="AZ21" s="117"/>
      <c r="BA21" s="117"/>
      <c r="BB21" s="118"/>
      <c r="BC21" s="117"/>
      <c r="BD21" s="117"/>
      <c r="BE21" s="118"/>
      <c r="BF21" s="220"/>
      <c r="BG21" s="220"/>
      <c r="BH21" s="220"/>
      <c r="BI21" s="220"/>
      <c r="BJ21" s="220"/>
      <c r="BK21" s="220"/>
      <c r="BL21" s="220"/>
      <c r="BM21" s="220"/>
      <c r="BN21" s="220"/>
      <c r="BO21" s="220"/>
      <c r="BP21" s="220"/>
      <c r="BQ21" s="220"/>
      <c r="BR21" s="220"/>
      <c r="BS21" s="220"/>
      <c r="BT21" s="220"/>
      <c r="BU21" s="220"/>
      <c r="BV21" s="220"/>
      <c r="BW21" s="220"/>
      <c r="BX21" s="220"/>
      <c r="BY21" s="220"/>
      <c r="BZ21" s="220"/>
      <c r="CA21" s="220"/>
      <c r="CB21" s="220"/>
      <c r="CC21" s="220"/>
      <c r="CD21" s="220"/>
      <c r="CE21" s="119"/>
      <c r="CF21" s="120"/>
      <c r="CG21" s="96"/>
      <c r="CH21" s="97"/>
      <c r="CI21" s="97"/>
      <c r="CJ21" s="97"/>
      <c r="CK21" s="119"/>
      <c r="CL21" s="119"/>
      <c r="CM21" s="119"/>
      <c r="CN21" s="119"/>
      <c r="CO21" s="119"/>
      <c r="CP21" s="119"/>
      <c r="CQ21" s="119"/>
      <c r="CR21" s="119"/>
      <c r="CS21" s="119"/>
      <c r="CT21" s="119"/>
      <c r="CU21" s="119"/>
      <c r="CV21" s="119"/>
      <c r="CW21" s="119"/>
      <c r="CX21" s="119"/>
      <c r="CY21" s="119" t="str">
        <f t="shared" si="125"/>
        <v/>
      </c>
      <c r="CZ21" s="119" t="str">
        <f t="shared" si="126"/>
        <v/>
      </c>
      <c r="DA21" s="119"/>
      <c r="DB21" s="119"/>
      <c r="DC21" s="119"/>
      <c r="DD21" s="117"/>
      <c r="DE21" s="117"/>
      <c r="DF21" s="117"/>
      <c r="DG21" s="117"/>
      <c r="DH21" s="117"/>
      <c r="DI21" s="117"/>
      <c r="DJ21" s="117"/>
      <c r="DK21" s="117"/>
      <c r="DL21" s="117"/>
      <c r="DM21" s="117"/>
      <c r="DN21" s="117"/>
      <c r="DO21" s="117"/>
      <c r="DP21" s="117"/>
      <c r="DQ21" s="117"/>
      <c r="DR21" s="117"/>
      <c r="DS21" s="117"/>
      <c r="DT21" s="117"/>
      <c r="DU21" s="117"/>
      <c r="DV21" s="117"/>
      <c r="DW21" s="117"/>
      <c r="DX21" s="117"/>
      <c r="DY21" s="117"/>
      <c r="DZ21" s="117"/>
      <c r="EA21" s="117"/>
      <c r="EB21" s="121"/>
      <c r="EC21" s="122"/>
      <c r="ED21" s="121"/>
      <c r="EE21" s="122"/>
    </row>
    <row r="22" spans="1:135" s="55" customFormat="1">
      <c r="A22" s="100"/>
      <c r="B22" s="101"/>
      <c r="C22" s="101"/>
      <c r="D22" s="101"/>
      <c r="E22" s="102"/>
      <c r="F22" s="102"/>
      <c r="G22" s="101"/>
      <c r="H22" s="101"/>
      <c r="I22" s="101"/>
      <c r="J22" s="101"/>
      <c r="K22" s="103"/>
      <c r="L22" s="104"/>
      <c r="M22" s="105"/>
      <c r="N22" s="102"/>
      <c r="O22" s="91"/>
      <c r="P22" s="106"/>
      <c r="Q22" s="106"/>
      <c r="R22" s="106"/>
      <c r="S22" s="106"/>
      <c r="T22" s="106"/>
      <c r="U22" s="106"/>
      <c r="V22" s="107"/>
      <c r="W22" s="106"/>
      <c r="X22" s="108"/>
      <c r="Y22" s="106"/>
      <c r="Z22" s="109"/>
      <c r="AA22" s="106"/>
      <c r="AB22" s="106"/>
      <c r="AC22" s="106"/>
      <c r="AD22" s="106"/>
      <c r="AE22" s="110"/>
      <c r="AF22" s="916"/>
      <c r="AG22" s="917"/>
      <c r="AH22" s="106"/>
      <c r="AI22" s="106"/>
      <c r="AJ22" s="106"/>
      <c r="AK22" s="106"/>
      <c r="AL22" s="111"/>
      <c r="AM22" s="111"/>
      <c r="AN22" s="106"/>
      <c r="AO22" s="106"/>
      <c r="AP22" s="106"/>
      <c r="AQ22" s="102"/>
      <c r="AR22" s="102"/>
      <c r="AS22" s="112"/>
      <c r="AT22" s="113"/>
      <c r="AU22" s="114"/>
      <c r="AV22" s="114"/>
      <c r="AW22" s="115"/>
      <c r="AX22" s="114"/>
      <c r="AY22" s="116"/>
      <c r="AZ22" s="117"/>
      <c r="BA22" s="117"/>
      <c r="BB22" s="118"/>
      <c r="BC22" s="117"/>
      <c r="BD22" s="117"/>
      <c r="BE22" s="118"/>
      <c r="BF22" s="220"/>
      <c r="BG22" s="220"/>
      <c r="BH22" s="220"/>
      <c r="BI22" s="220"/>
      <c r="BJ22" s="220"/>
      <c r="BK22" s="220"/>
      <c r="BL22" s="220"/>
      <c r="BM22" s="220"/>
      <c r="BN22" s="220"/>
      <c r="BO22" s="220"/>
      <c r="BP22" s="220"/>
      <c r="BQ22" s="220"/>
      <c r="BR22" s="220"/>
      <c r="BS22" s="220"/>
      <c r="BT22" s="220"/>
      <c r="BU22" s="220"/>
      <c r="BV22" s="220"/>
      <c r="BW22" s="220"/>
      <c r="BX22" s="220"/>
      <c r="BY22" s="220"/>
      <c r="BZ22" s="220"/>
      <c r="CA22" s="220"/>
      <c r="CB22" s="220"/>
      <c r="CC22" s="220"/>
      <c r="CD22" s="220"/>
      <c r="CE22" s="119"/>
      <c r="CF22" s="120"/>
      <c r="CG22" s="96"/>
      <c r="CH22" s="97"/>
      <c r="CI22" s="97"/>
      <c r="CJ22" s="97"/>
      <c r="CK22" s="119"/>
      <c r="CL22" s="119"/>
      <c r="CM22" s="119"/>
      <c r="CN22" s="119"/>
      <c r="CO22" s="119"/>
      <c r="CP22" s="119"/>
      <c r="CQ22" s="119"/>
      <c r="CR22" s="119"/>
      <c r="CS22" s="119"/>
      <c r="CT22" s="119"/>
      <c r="CU22" s="119"/>
      <c r="CV22" s="119"/>
      <c r="CW22" s="119"/>
      <c r="CX22" s="119"/>
      <c r="CY22" s="119" t="str">
        <f t="shared" si="125"/>
        <v/>
      </c>
      <c r="CZ22" s="119" t="str">
        <f t="shared" si="126"/>
        <v/>
      </c>
      <c r="DA22" s="119"/>
      <c r="DB22" s="119"/>
      <c r="DC22" s="119"/>
      <c r="DD22" s="117"/>
      <c r="DE22" s="117"/>
      <c r="DF22" s="117"/>
      <c r="DG22" s="117"/>
      <c r="DH22" s="117"/>
      <c r="DI22" s="117"/>
      <c r="DJ22" s="117"/>
      <c r="DK22" s="117"/>
      <c r="DL22" s="117"/>
      <c r="DM22" s="117"/>
      <c r="DN22" s="117"/>
      <c r="DO22" s="117"/>
      <c r="DP22" s="117"/>
      <c r="DQ22" s="117"/>
      <c r="DR22" s="117"/>
      <c r="DS22" s="117"/>
      <c r="DT22" s="117"/>
      <c r="DU22" s="117"/>
      <c r="DV22" s="117"/>
      <c r="DW22" s="117"/>
      <c r="DX22" s="117"/>
      <c r="DY22" s="117"/>
      <c r="DZ22" s="117"/>
      <c r="EA22" s="117"/>
      <c r="EB22" s="121"/>
      <c r="EC22" s="122"/>
      <c r="ED22" s="121"/>
      <c r="EE22" s="122"/>
    </row>
    <row r="23" spans="1:135" s="55" customFormat="1">
      <c r="A23" s="100"/>
      <c r="B23" s="101"/>
      <c r="C23" s="101"/>
      <c r="D23" s="101"/>
      <c r="E23" s="102"/>
      <c r="F23" s="102"/>
      <c r="G23" s="101"/>
      <c r="H23" s="101"/>
      <c r="I23" s="101"/>
      <c r="J23" s="101"/>
      <c r="K23" s="103"/>
      <c r="L23" s="104"/>
      <c r="M23" s="105"/>
      <c r="N23" s="102"/>
      <c r="O23" s="91"/>
      <c r="P23" s="106"/>
      <c r="Q23" s="106"/>
      <c r="R23" s="106"/>
      <c r="S23" s="106"/>
      <c r="T23" s="106"/>
      <c r="U23" s="106"/>
      <c r="V23" s="107"/>
      <c r="W23" s="106"/>
      <c r="X23" s="108"/>
      <c r="Y23" s="106"/>
      <c r="Z23" s="109"/>
      <c r="AA23" s="106"/>
      <c r="AB23" s="106"/>
      <c r="AC23" s="106"/>
      <c r="AD23" s="106"/>
      <c r="AE23" s="110"/>
      <c r="AF23" s="916"/>
      <c r="AG23" s="917"/>
      <c r="AH23" s="106"/>
      <c r="AI23" s="106"/>
      <c r="AJ23" s="106"/>
      <c r="AK23" s="106"/>
      <c r="AL23" s="111"/>
      <c r="AM23" s="111"/>
      <c r="AN23" s="106"/>
      <c r="AO23" s="106"/>
      <c r="AP23" s="106"/>
      <c r="AQ23" s="102"/>
      <c r="AR23" s="102"/>
      <c r="AS23" s="112"/>
      <c r="AT23" s="113"/>
      <c r="AU23" s="114"/>
      <c r="AV23" s="114"/>
      <c r="AW23" s="115"/>
      <c r="AX23" s="114"/>
      <c r="AY23" s="116"/>
      <c r="AZ23" s="117"/>
      <c r="BA23" s="117"/>
      <c r="BB23" s="118"/>
      <c r="BC23" s="117"/>
      <c r="BD23" s="117"/>
      <c r="BE23" s="118"/>
      <c r="BF23" s="220"/>
      <c r="BG23" s="220"/>
      <c r="BH23" s="220"/>
      <c r="BI23" s="220"/>
      <c r="BJ23" s="220"/>
      <c r="BK23" s="220"/>
      <c r="BL23" s="220"/>
      <c r="BM23" s="220"/>
      <c r="BN23" s="220"/>
      <c r="BO23" s="220"/>
      <c r="BP23" s="220"/>
      <c r="BQ23" s="220"/>
      <c r="BR23" s="220"/>
      <c r="BS23" s="220"/>
      <c r="BT23" s="220"/>
      <c r="BU23" s="220"/>
      <c r="BV23" s="220"/>
      <c r="BW23" s="220"/>
      <c r="BX23" s="220"/>
      <c r="BY23" s="220"/>
      <c r="BZ23" s="220"/>
      <c r="CA23" s="220"/>
      <c r="CB23" s="220"/>
      <c r="CC23" s="220"/>
      <c r="CD23" s="220"/>
      <c r="CE23" s="119"/>
      <c r="CF23" s="120"/>
      <c r="CG23" s="96"/>
      <c r="CH23" s="97"/>
      <c r="CI23" s="97"/>
      <c r="CJ23" s="97"/>
      <c r="CK23" s="119"/>
      <c r="CL23" s="119"/>
      <c r="CM23" s="119"/>
      <c r="CN23" s="119"/>
      <c r="CO23" s="119"/>
      <c r="CP23" s="119"/>
      <c r="CQ23" s="119"/>
      <c r="CR23" s="119"/>
      <c r="CS23" s="119"/>
      <c r="CT23" s="119"/>
      <c r="CU23" s="119"/>
      <c r="CV23" s="119"/>
      <c r="CW23" s="119"/>
      <c r="CX23" s="119"/>
      <c r="CY23" s="119" t="str">
        <f t="shared" si="125"/>
        <v/>
      </c>
      <c r="CZ23" s="119" t="str">
        <f t="shared" si="126"/>
        <v/>
      </c>
      <c r="DA23" s="119"/>
      <c r="DB23" s="119"/>
      <c r="DC23" s="119"/>
      <c r="DD23" s="117"/>
      <c r="DE23" s="117"/>
      <c r="DF23" s="117"/>
      <c r="DG23" s="117"/>
      <c r="DH23" s="117"/>
      <c r="DI23" s="117"/>
      <c r="DJ23" s="117"/>
      <c r="DK23" s="117"/>
      <c r="DL23" s="117"/>
      <c r="DM23" s="117"/>
      <c r="DN23" s="117"/>
      <c r="DO23" s="117"/>
      <c r="DP23" s="117"/>
      <c r="DQ23" s="117"/>
      <c r="DR23" s="117"/>
      <c r="DS23" s="117"/>
      <c r="DT23" s="117"/>
      <c r="DU23" s="117"/>
      <c r="DV23" s="117"/>
      <c r="DW23" s="117"/>
      <c r="DX23" s="117"/>
      <c r="DY23" s="117"/>
      <c r="DZ23" s="117"/>
      <c r="EA23" s="117"/>
      <c r="EB23" s="121"/>
      <c r="EC23" s="122"/>
      <c r="ED23" s="121"/>
      <c r="EE23" s="122"/>
    </row>
    <row r="24" spans="1:135" s="55" customFormat="1">
      <c r="A24" s="100"/>
      <c r="B24" s="101"/>
      <c r="C24" s="101"/>
      <c r="D24" s="101"/>
      <c r="E24" s="102"/>
      <c r="F24" s="102"/>
      <c r="G24" s="101"/>
      <c r="H24" s="101"/>
      <c r="I24" s="101"/>
      <c r="J24" s="101"/>
      <c r="K24" s="103"/>
      <c r="L24" s="104"/>
      <c r="M24" s="105"/>
      <c r="N24" s="102"/>
      <c r="O24" s="91"/>
      <c r="P24" s="106"/>
      <c r="Q24" s="106"/>
      <c r="R24" s="106"/>
      <c r="S24" s="106"/>
      <c r="T24" s="106"/>
      <c r="U24" s="106"/>
      <c r="V24" s="107"/>
      <c r="W24" s="106"/>
      <c r="X24" s="108"/>
      <c r="Y24" s="106"/>
      <c r="Z24" s="109"/>
      <c r="AA24" s="106"/>
      <c r="AB24" s="106"/>
      <c r="AC24" s="106"/>
      <c r="AD24" s="106"/>
      <c r="AE24" s="110"/>
      <c r="AF24" s="916"/>
      <c r="AG24" s="917"/>
      <c r="AH24" s="106"/>
      <c r="AI24" s="106"/>
      <c r="AJ24" s="106"/>
      <c r="AK24" s="106"/>
      <c r="AL24" s="111"/>
      <c r="AM24" s="111"/>
      <c r="AN24" s="106"/>
      <c r="AO24" s="106"/>
      <c r="AP24" s="106"/>
      <c r="AQ24" s="102"/>
      <c r="AR24" s="102"/>
      <c r="AS24" s="112"/>
      <c r="AT24" s="113"/>
      <c r="AU24" s="114"/>
      <c r="AV24" s="114"/>
      <c r="AW24" s="115"/>
      <c r="AX24" s="114"/>
      <c r="AY24" s="116"/>
      <c r="AZ24" s="117"/>
      <c r="BA24" s="117"/>
      <c r="BB24" s="118"/>
      <c r="BC24" s="117"/>
      <c r="BD24" s="117"/>
      <c r="BE24" s="118"/>
      <c r="BF24" s="220"/>
      <c r="BG24" s="220"/>
      <c r="BH24" s="220"/>
      <c r="BI24" s="220"/>
      <c r="BJ24" s="220"/>
      <c r="BK24" s="220"/>
      <c r="BL24" s="220"/>
      <c r="BM24" s="220"/>
      <c r="BN24" s="220"/>
      <c r="BO24" s="220"/>
      <c r="BP24" s="220"/>
      <c r="BQ24" s="220"/>
      <c r="BR24" s="220"/>
      <c r="BS24" s="220"/>
      <c r="BT24" s="220"/>
      <c r="BU24" s="220"/>
      <c r="BV24" s="220"/>
      <c r="BW24" s="220"/>
      <c r="BX24" s="220"/>
      <c r="BY24" s="220"/>
      <c r="BZ24" s="220"/>
      <c r="CA24" s="220"/>
      <c r="CB24" s="220"/>
      <c r="CC24" s="220"/>
      <c r="CD24" s="220"/>
      <c r="CE24" s="119"/>
      <c r="CF24" s="120"/>
      <c r="CG24" s="96"/>
      <c r="CH24" s="97"/>
      <c r="CI24" s="97"/>
      <c r="CJ24" s="97"/>
      <c r="CK24" s="119"/>
      <c r="CL24" s="119"/>
      <c r="CM24" s="119"/>
      <c r="CN24" s="119"/>
      <c r="CO24" s="119"/>
      <c r="CP24" s="119"/>
      <c r="CQ24" s="119"/>
      <c r="CR24" s="119"/>
      <c r="CS24" s="119"/>
      <c r="CT24" s="119"/>
      <c r="CU24" s="119"/>
      <c r="CV24" s="119"/>
      <c r="CW24" s="119"/>
      <c r="CX24" s="119"/>
      <c r="CY24" s="119" t="str">
        <f t="shared" si="125"/>
        <v/>
      </c>
      <c r="CZ24" s="119" t="str">
        <f t="shared" si="126"/>
        <v/>
      </c>
      <c r="DA24" s="119"/>
      <c r="DB24" s="119"/>
      <c r="DC24" s="119"/>
      <c r="DD24" s="117"/>
      <c r="DE24" s="117"/>
      <c r="DF24" s="117"/>
      <c r="DG24" s="117"/>
      <c r="DH24" s="117"/>
      <c r="DI24" s="117"/>
      <c r="DJ24" s="117"/>
      <c r="DK24" s="117"/>
      <c r="DL24" s="117"/>
      <c r="DM24" s="117"/>
      <c r="DN24" s="117"/>
      <c r="DO24" s="117"/>
      <c r="DP24" s="117"/>
      <c r="DQ24" s="117"/>
      <c r="DR24" s="117"/>
      <c r="DS24" s="117"/>
      <c r="DT24" s="117"/>
      <c r="DU24" s="117"/>
      <c r="DV24" s="117"/>
      <c r="DW24" s="117"/>
      <c r="DX24" s="117"/>
      <c r="DY24" s="117"/>
      <c r="DZ24" s="117"/>
      <c r="EA24" s="117"/>
      <c r="EB24" s="121"/>
      <c r="EC24" s="122"/>
      <c r="ED24" s="121"/>
      <c r="EE24" s="122"/>
    </row>
    <row r="25" spans="1:135" s="55" customFormat="1">
      <c r="A25" s="100"/>
      <c r="B25" s="101"/>
      <c r="C25" s="101"/>
      <c r="D25" s="101"/>
      <c r="E25" s="102"/>
      <c r="F25" s="102"/>
      <c r="G25" s="101"/>
      <c r="H25" s="101"/>
      <c r="I25" s="101"/>
      <c r="J25" s="101"/>
      <c r="K25" s="103"/>
      <c r="L25" s="104"/>
      <c r="M25" s="105"/>
      <c r="N25" s="102"/>
      <c r="O25" s="91"/>
      <c r="P25" s="106"/>
      <c r="Q25" s="106"/>
      <c r="R25" s="106"/>
      <c r="S25" s="106"/>
      <c r="T25" s="106"/>
      <c r="U25" s="106"/>
      <c r="V25" s="107"/>
      <c r="W25" s="106"/>
      <c r="X25" s="108"/>
      <c r="Y25" s="106"/>
      <c r="Z25" s="109"/>
      <c r="AA25" s="106"/>
      <c r="AB25" s="106"/>
      <c r="AC25" s="106"/>
      <c r="AD25" s="106"/>
      <c r="AE25" s="110"/>
      <c r="AF25" s="916"/>
      <c r="AG25" s="917"/>
      <c r="AH25" s="106"/>
      <c r="AI25" s="106"/>
      <c r="AJ25" s="106"/>
      <c r="AK25" s="106"/>
      <c r="AL25" s="111"/>
      <c r="AM25" s="111"/>
      <c r="AN25" s="106"/>
      <c r="AO25" s="106"/>
      <c r="AP25" s="106"/>
      <c r="AQ25" s="102"/>
      <c r="AR25" s="102"/>
      <c r="AS25" s="112"/>
      <c r="AT25" s="113"/>
      <c r="AU25" s="114"/>
      <c r="AV25" s="114"/>
      <c r="AW25" s="115"/>
      <c r="AX25" s="114"/>
      <c r="AY25" s="116"/>
      <c r="AZ25" s="117"/>
      <c r="BA25" s="117"/>
      <c r="BB25" s="118"/>
      <c r="BC25" s="117"/>
      <c r="BD25" s="117"/>
      <c r="BE25" s="118"/>
      <c r="BF25" s="220"/>
      <c r="BG25" s="220"/>
      <c r="BH25" s="220"/>
      <c r="BI25" s="220"/>
      <c r="BJ25" s="220"/>
      <c r="BK25" s="220"/>
      <c r="BL25" s="220"/>
      <c r="BM25" s="220"/>
      <c r="BN25" s="220"/>
      <c r="BO25" s="220"/>
      <c r="BP25" s="220"/>
      <c r="BQ25" s="220"/>
      <c r="BR25" s="220"/>
      <c r="BS25" s="220"/>
      <c r="BT25" s="220"/>
      <c r="BU25" s="220"/>
      <c r="BV25" s="220"/>
      <c r="BW25" s="220"/>
      <c r="BX25" s="220"/>
      <c r="BY25" s="220"/>
      <c r="BZ25" s="220"/>
      <c r="CA25" s="220"/>
      <c r="CB25" s="220"/>
      <c r="CC25" s="220"/>
      <c r="CD25" s="220"/>
      <c r="CE25" s="119"/>
      <c r="CF25" s="120"/>
      <c r="CG25" s="96"/>
      <c r="CH25" s="97"/>
      <c r="CI25" s="97"/>
      <c r="CJ25" s="97"/>
      <c r="CK25" s="119"/>
      <c r="CL25" s="119"/>
      <c r="CM25" s="119"/>
      <c r="CN25" s="119"/>
      <c r="CO25" s="119"/>
      <c r="CP25" s="119"/>
      <c r="CQ25" s="119"/>
      <c r="CR25" s="119"/>
      <c r="CS25" s="119"/>
      <c r="CT25" s="119"/>
      <c r="CU25" s="119"/>
      <c r="CV25" s="119"/>
      <c r="CW25" s="119"/>
      <c r="CX25" s="119"/>
      <c r="CY25" s="119" t="str">
        <f t="shared" si="125"/>
        <v/>
      </c>
      <c r="CZ25" s="119" t="str">
        <f t="shared" si="126"/>
        <v/>
      </c>
      <c r="DA25" s="119"/>
      <c r="DB25" s="119"/>
      <c r="DC25" s="119"/>
      <c r="DD25" s="117"/>
      <c r="DE25" s="117"/>
      <c r="DF25" s="117"/>
      <c r="DG25" s="117"/>
      <c r="DH25" s="117"/>
      <c r="DI25" s="117"/>
      <c r="DJ25" s="117"/>
      <c r="DK25" s="117"/>
      <c r="DL25" s="117"/>
      <c r="DM25" s="117"/>
      <c r="DN25" s="117"/>
      <c r="DO25" s="117"/>
      <c r="DP25" s="117"/>
      <c r="DQ25" s="117"/>
      <c r="DR25" s="117"/>
      <c r="DS25" s="117"/>
      <c r="DT25" s="117"/>
      <c r="DU25" s="117"/>
      <c r="DV25" s="117"/>
      <c r="DW25" s="117"/>
      <c r="DX25" s="117"/>
      <c r="DY25" s="117"/>
      <c r="DZ25" s="117"/>
      <c r="EA25" s="117"/>
      <c r="EB25" s="121"/>
      <c r="EC25" s="122"/>
      <c r="ED25" s="121"/>
      <c r="EE25" s="122"/>
    </row>
    <row r="26" spans="1:135" s="55" customFormat="1">
      <c r="A26" s="100"/>
      <c r="B26" s="101"/>
      <c r="C26" s="101"/>
      <c r="D26" s="101"/>
      <c r="E26" s="102"/>
      <c r="F26" s="102"/>
      <c r="G26" s="101"/>
      <c r="H26" s="101"/>
      <c r="I26" s="101"/>
      <c r="J26" s="101"/>
      <c r="K26" s="103"/>
      <c r="L26" s="104"/>
      <c r="M26" s="105"/>
      <c r="N26" s="102"/>
      <c r="O26" s="91"/>
      <c r="P26" s="106"/>
      <c r="Q26" s="106"/>
      <c r="R26" s="106"/>
      <c r="S26" s="106"/>
      <c r="T26" s="106"/>
      <c r="U26" s="106"/>
      <c r="V26" s="107"/>
      <c r="W26" s="106"/>
      <c r="X26" s="108"/>
      <c r="Y26" s="106"/>
      <c r="Z26" s="109"/>
      <c r="AA26" s="106"/>
      <c r="AB26" s="106"/>
      <c r="AC26" s="106"/>
      <c r="AD26" s="106"/>
      <c r="AE26" s="110"/>
      <c r="AF26" s="916"/>
      <c r="AG26" s="917"/>
      <c r="AH26" s="106"/>
      <c r="AI26" s="106"/>
      <c r="AJ26" s="106"/>
      <c r="AK26" s="106"/>
      <c r="AL26" s="111"/>
      <c r="AM26" s="111"/>
      <c r="AN26" s="106"/>
      <c r="AO26" s="106"/>
      <c r="AP26" s="106"/>
      <c r="AQ26" s="102"/>
      <c r="AR26" s="102"/>
      <c r="AS26" s="112"/>
      <c r="AT26" s="113"/>
      <c r="AU26" s="114"/>
      <c r="AV26" s="114"/>
      <c r="AW26" s="115"/>
      <c r="AX26" s="114"/>
      <c r="AY26" s="116"/>
      <c r="AZ26" s="117"/>
      <c r="BA26" s="117"/>
      <c r="BB26" s="118"/>
      <c r="BC26" s="117"/>
      <c r="BD26" s="117"/>
      <c r="BE26" s="118"/>
      <c r="BF26" s="220"/>
      <c r="BG26" s="220"/>
      <c r="BH26" s="220"/>
      <c r="BI26" s="220"/>
      <c r="BJ26" s="220"/>
      <c r="BK26" s="220"/>
      <c r="BL26" s="220"/>
      <c r="BM26" s="220"/>
      <c r="BN26" s="220"/>
      <c r="BO26" s="220"/>
      <c r="BP26" s="220"/>
      <c r="BQ26" s="220"/>
      <c r="BR26" s="220"/>
      <c r="BS26" s="220"/>
      <c r="BT26" s="220"/>
      <c r="BU26" s="220"/>
      <c r="BV26" s="220"/>
      <c r="BW26" s="220"/>
      <c r="BX26" s="220"/>
      <c r="BY26" s="220"/>
      <c r="BZ26" s="220"/>
      <c r="CA26" s="220"/>
      <c r="CB26" s="220"/>
      <c r="CC26" s="220"/>
      <c r="CD26" s="220"/>
      <c r="CE26" s="119"/>
      <c r="CF26" s="120"/>
      <c r="CG26" s="96"/>
      <c r="CH26" s="97"/>
      <c r="CI26" s="97"/>
      <c r="CJ26" s="97"/>
      <c r="CK26" s="119"/>
      <c r="CL26" s="119"/>
      <c r="CM26" s="119"/>
      <c r="CN26" s="119"/>
      <c r="CO26" s="119"/>
      <c r="CP26" s="119"/>
      <c r="CQ26" s="119"/>
      <c r="CR26" s="119"/>
      <c r="CS26" s="119"/>
      <c r="CT26" s="119"/>
      <c r="CU26" s="119"/>
      <c r="CV26" s="119"/>
      <c r="CW26" s="119"/>
      <c r="CX26" s="119"/>
      <c r="CY26" s="119" t="str">
        <f t="shared" si="125"/>
        <v/>
      </c>
      <c r="CZ26" s="119" t="str">
        <f t="shared" si="126"/>
        <v/>
      </c>
      <c r="DA26" s="119"/>
      <c r="DB26" s="119"/>
      <c r="DC26" s="119"/>
      <c r="DD26" s="117"/>
      <c r="DE26" s="117"/>
      <c r="DF26" s="117"/>
      <c r="DG26" s="117"/>
      <c r="DH26" s="117"/>
      <c r="DI26" s="117"/>
      <c r="DJ26" s="117"/>
      <c r="DK26" s="117"/>
      <c r="DL26" s="117"/>
      <c r="DM26" s="117"/>
      <c r="DN26" s="117"/>
      <c r="DO26" s="117"/>
      <c r="DP26" s="117"/>
      <c r="DQ26" s="117"/>
      <c r="DR26" s="117"/>
      <c r="DS26" s="117"/>
      <c r="DT26" s="117"/>
      <c r="DU26" s="117"/>
      <c r="DV26" s="117"/>
      <c r="DW26" s="117"/>
      <c r="DX26" s="117"/>
      <c r="DY26" s="117"/>
      <c r="DZ26" s="117"/>
      <c r="EA26" s="117"/>
      <c r="EB26" s="121"/>
      <c r="EC26" s="122"/>
      <c r="ED26" s="121"/>
      <c r="EE26" s="122"/>
    </row>
    <row r="27" spans="1:135" s="55" customFormat="1">
      <c r="A27" s="100"/>
      <c r="B27" s="101"/>
      <c r="C27" s="101"/>
      <c r="D27" s="101"/>
      <c r="E27" s="102"/>
      <c r="F27" s="102"/>
      <c r="G27" s="101"/>
      <c r="H27" s="101"/>
      <c r="I27" s="101"/>
      <c r="J27" s="101"/>
      <c r="K27" s="103"/>
      <c r="L27" s="104"/>
      <c r="M27" s="105"/>
      <c r="N27" s="102"/>
      <c r="O27" s="91"/>
      <c r="P27" s="106"/>
      <c r="Q27" s="106"/>
      <c r="R27" s="106"/>
      <c r="S27" s="106"/>
      <c r="T27" s="106"/>
      <c r="U27" s="106"/>
      <c r="V27" s="107"/>
      <c r="W27" s="106"/>
      <c r="X27" s="108"/>
      <c r="Y27" s="106"/>
      <c r="Z27" s="109"/>
      <c r="AA27" s="106"/>
      <c r="AB27" s="106"/>
      <c r="AC27" s="106"/>
      <c r="AD27" s="106"/>
      <c r="AE27" s="110"/>
      <c r="AF27" s="916"/>
      <c r="AG27" s="917"/>
      <c r="AH27" s="106"/>
      <c r="AI27" s="106"/>
      <c r="AJ27" s="106"/>
      <c r="AK27" s="106"/>
      <c r="AL27" s="111"/>
      <c r="AM27" s="111"/>
      <c r="AN27" s="106"/>
      <c r="AO27" s="106"/>
      <c r="AP27" s="106"/>
      <c r="AQ27" s="102"/>
      <c r="AR27" s="102"/>
      <c r="AS27" s="112"/>
      <c r="AT27" s="113"/>
      <c r="AU27" s="114"/>
      <c r="AV27" s="114"/>
      <c r="AW27" s="115"/>
      <c r="AX27" s="114"/>
      <c r="AY27" s="116"/>
      <c r="AZ27" s="117"/>
      <c r="BA27" s="117"/>
      <c r="BB27" s="118"/>
      <c r="BC27" s="117"/>
      <c r="BD27" s="117"/>
      <c r="BE27" s="118"/>
      <c r="BF27" s="220"/>
      <c r="BG27" s="220"/>
      <c r="BH27" s="220"/>
      <c r="BI27" s="220"/>
      <c r="BJ27" s="220"/>
      <c r="BK27" s="220"/>
      <c r="BL27" s="220"/>
      <c r="BM27" s="220"/>
      <c r="BN27" s="220"/>
      <c r="BO27" s="220"/>
      <c r="BP27" s="220"/>
      <c r="BQ27" s="220"/>
      <c r="BR27" s="220"/>
      <c r="BS27" s="220"/>
      <c r="BT27" s="220"/>
      <c r="BU27" s="220"/>
      <c r="BV27" s="220"/>
      <c r="BW27" s="220"/>
      <c r="BX27" s="220"/>
      <c r="BY27" s="220"/>
      <c r="BZ27" s="220"/>
      <c r="CA27" s="220"/>
      <c r="CB27" s="220"/>
      <c r="CC27" s="220"/>
      <c r="CD27" s="220"/>
      <c r="CE27" s="119"/>
      <c r="CF27" s="120"/>
      <c r="CG27" s="96"/>
      <c r="CH27" s="97"/>
      <c r="CI27" s="97"/>
      <c r="CJ27" s="97"/>
      <c r="CK27" s="119"/>
      <c r="CL27" s="119"/>
      <c r="CM27" s="119"/>
      <c r="CN27" s="119"/>
      <c r="CO27" s="119"/>
      <c r="CP27" s="119"/>
      <c r="CQ27" s="119"/>
      <c r="CR27" s="119"/>
      <c r="CS27" s="119"/>
      <c r="CT27" s="119"/>
      <c r="CU27" s="119"/>
      <c r="CV27" s="119"/>
      <c r="CW27" s="119"/>
      <c r="CX27" s="119"/>
      <c r="CY27" s="119" t="str">
        <f t="shared" si="125"/>
        <v/>
      </c>
      <c r="CZ27" s="119" t="str">
        <f t="shared" si="126"/>
        <v/>
      </c>
      <c r="DA27" s="119"/>
      <c r="DB27" s="119"/>
      <c r="DC27" s="119"/>
      <c r="DD27" s="117"/>
      <c r="DE27" s="117"/>
      <c r="DF27" s="117"/>
      <c r="DG27" s="117"/>
      <c r="DH27" s="117"/>
      <c r="DI27" s="117"/>
      <c r="DJ27" s="117"/>
      <c r="DK27" s="117"/>
      <c r="DL27" s="117"/>
      <c r="DM27" s="117"/>
      <c r="DN27" s="117"/>
      <c r="DO27" s="117"/>
      <c r="DP27" s="117"/>
      <c r="DQ27" s="117"/>
      <c r="DR27" s="117"/>
      <c r="DS27" s="117"/>
      <c r="DT27" s="117"/>
      <c r="DU27" s="117"/>
      <c r="DV27" s="117"/>
      <c r="DW27" s="117"/>
      <c r="DX27" s="117"/>
      <c r="DY27" s="117"/>
      <c r="DZ27" s="117"/>
      <c r="EA27" s="117"/>
      <c r="EB27" s="121"/>
      <c r="EC27" s="122"/>
      <c r="ED27" s="121"/>
      <c r="EE27" s="122"/>
    </row>
    <row r="28" spans="1:135" s="55" customFormat="1">
      <c r="A28" s="100"/>
      <c r="B28" s="101"/>
      <c r="C28" s="101"/>
      <c r="D28" s="101"/>
      <c r="E28" s="102"/>
      <c r="F28" s="102"/>
      <c r="G28" s="101"/>
      <c r="H28" s="101"/>
      <c r="I28" s="101"/>
      <c r="J28" s="101"/>
      <c r="K28" s="103"/>
      <c r="L28" s="104"/>
      <c r="M28" s="105"/>
      <c r="N28" s="102"/>
      <c r="O28" s="91"/>
      <c r="P28" s="106"/>
      <c r="Q28" s="106"/>
      <c r="R28" s="106"/>
      <c r="S28" s="106"/>
      <c r="T28" s="106"/>
      <c r="U28" s="106"/>
      <c r="V28" s="107"/>
      <c r="W28" s="106"/>
      <c r="X28" s="108"/>
      <c r="Y28" s="106"/>
      <c r="Z28" s="109"/>
      <c r="AA28" s="106"/>
      <c r="AB28" s="106"/>
      <c r="AC28" s="106"/>
      <c r="AD28" s="106"/>
      <c r="AE28" s="110"/>
      <c r="AF28" s="916"/>
      <c r="AG28" s="917"/>
      <c r="AH28" s="106"/>
      <c r="AI28" s="106"/>
      <c r="AJ28" s="106"/>
      <c r="AK28" s="106"/>
      <c r="AL28" s="111"/>
      <c r="AM28" s="111"/>
      <c r="AN28" s="106"/>
      <c r="AO28" s="106"/>
      <c r="AP28" s="106"/>
      <c r="AQ28" s="102"/>
      <c r="AR28" s="102"/>
      <c r="AS28" s="112"/>
      <c r="AT28" s="113"/>
      <c r="AU28" s="114"/>
      <c r="AV28" s="114"/>
      <c r="AW28" s="115"/>
      <c r="AX28" s="114"/>
      <c r="AY28" s="116"/>
      <c r="AZ28" s="117"/>
      <c r="BA28" s="117"/>
      <c r="BB28" s="118"/>
      <c r="BC28" s="117"/>
      <c r="BD28" s="117"/>
      <c r="BE28" s="118"/>
      <c r="BF28" s="220"/>
      <c r="BG28" s="220"/>
      <c r="BH28" s="220"/>
      <c r="BI28" s="220"/>
      <c r="BJ28" s="220"/>
      <c r="BK28" s="220"/>
      <c r="BL28" s="220"/>
      <c r="BM28" s="220"/>
      <c r="BN28" s="220"/>
      <c r="BO28" s="220"/>
      <c r="BP28" s="220"/>
      <c r="BQ28" s="220"/>
      <c r="BR28" s="220"/>
      <c r="BS28" s="220"/>
      <c r="BT28" s="220"/>
      <c r="BU28" s="220"/>
      <c r="BV28" s="220"/>
      <c r="BW28" s="220"/>
      <c r="BX28" s="220"/>
      <c r="BY28" s="220"/>
      <c r="BZ28" s="220"/>
      <c r="CA28" s="220"/>
      <c r="CB28" s="220"/>
      <c r="CC28" s="220"/>
      <c r="CD28" s="220"/>
      <c r="CE28" s="119"/>
      <c r="CF28" s="120"/>
      <c r="CG28" s="96"/>
      <c r="CH28" s="97"/>
      <c r="CI28" s="97"/>
      <c r="CJ28" s="97"/>
      <c r="CK28" s="119"/>
      <c r="CL28" s="119"/>
      <c r="CM28" s="119"/>
      <c r="CN28" s="119"/>
      <c r="CO28" s="119"/>
      <c r="CP28" s="119"/>
      <c r="CQ28" s="119"/>
      <c r="CR28" s="119"/>
      <c r="CS28" s="119"/>
      <c r="CT28" s="119"/>
      <c r="CU28" s="119"/>
      <c r="CV28" s="119"/>
      <c r="CW28" s="119"/>
      <c r="CX28" s="119"/>
      <c r="CY28" s="119" t="str">
        <f t="shared" si="125"/>
        <v/>
      </c>
      <c r="CZ28" s="119" t="str">
        <f t="shared" si="126"/>
        <v/>
      </c>
      <c r="DA28" s="119"/>
      <c r="DB28" s="119"/>
      <c r="DC28" s="119"/>
      <c r="DD28" s="117"/>
      <c r="DE28" s="117"/>
      <c r="DF28" s="117"/>
      <c r="DG28" s="117"/>
      <c r="DH28" s="117"/>
      <c r="DI28" s="117"/>
      <c r="DJ28" s="117"/>
      <c r="DK28" s="117"/>
      <c r="DL28" s="117"/>
      <c r="DM28" s="117"/>
      <c r="DN28" s="117"/>
      <c r="DO28" s="117"/>
      <c r="DP28" s="117"/>
      <c r="DQ28" s="117"/>
      <c r="DR28" s="117"/>
      <c r="DS28" s="117"/>
      <c r="DT28" s="117"/>
      <c r="DU28" s="117"/>
      <c r="DV28" s="117"/>
      <c r="DW28" s="117"/>
      <c r="DX28" s="117"/>
      <c r="DY28" s="117"/>
      <c r="DZ28" s="117"/>
      <c r="EA28" s="117"/>
      <c r="EB28" s="121"/>
      <c r="EC28" s="122"/>
      <c r="ED28" s="121"/>
      <c r="EE28" s="122"/>
    </row>
    <row r="29" spans="1:135" s="55" customFormat="1">
      <c r="A29" s="100"/>
      <c r="B29" s="101"/>
      <c r="C29" s="101"/>
      <c r="D29" s="101"/>
      <c r="E29" s="102"/>
      <c r="F29" s="102"/>
      <c r="G29" s="101"/>
      <c r="H29" s="101"/>
      <c r="I29" s="101"/>
      <c r="J29" s="101"/>
      <c r="K29" s="103"/>
      <c r="L29" s="104"/>
      <c r="M29" s="105"/>
      <c r="N29" s="102"/>
      <c r="O29" s="91"/>
      <c r="P29" s="106"/>
      <c r="Q29" s="106"/>
      <c r="R29" s="106"/>
      <c r="S29" s="106"/>
      <c r="T29" s="106"/>
      <c r="U29" s="106"/>
      <c r="V29" s="107"/>
      <c r="W29" s="106"/>
      <c r="X29" s="108"/>
      <c r="Y29" s="106"/>
      <c r="Z29" s="109"/>
      <c r="AA29" s="106"/>
      <c r="AB29" s="106"/>
      <c r="AC29" s="106"/>
      <c r="AD29" s="106"/>
      <c r="AE29" s="110"/>
      <c r="AF29" s="916"/>
      <c r="AG29" s="917"/>
      <c r="AH29" s="106"/>
      <c r="AI29" s="106"/>
      <c r="AJ29" s="106"/>
      <c r="AK29" s="106"/>
      <c r="AL29" s="111"/>
      <c r="AM29" s="111"/>
      <c r="AN29" s="106"/>
      <c r="AO29" s="106"/>
      <c r="AP29" s="106"/>
      <c r="AQ29" s="102"/>
      <c r="AR29" s="102"/>
      <c r="AS29" s="112"/>
      <c r="AT29" s="113"/>
      <c r="AU29" s="114"/>
      <c r="AV29" s="114"/>
      <c r="AW29" s="115"/>
      <c r="AX29" s="114"/>
      <c r="AY29" s="116"/>
      <c r="AZ29" s="117"/>
      <c r="BA29" s="117"/>
      <c r="BB29" s="118"/>
      <c r="BC29" s="117"/>
      <c r="BD29" s="117"/>
      <c r="BE29" s="118"/>
      <c r="BF29" s="220"/>
      <c r="BG29" s="220"/>
      <c r="BH29" s="220"/>
      <c r="BI29" s="220"/>
      <c r="BJ29" s="220"/>
      <c r="BK29" s="220"/>
      <c r="BL29" s="220"/>
      <c r="BM29" s="220"/>
      <c r="BN29" s="220"/>
      <c r="BO29" s="220"/>
      <c r="BP29" s="220"/>
      <c r="BQ29" s="220"/>
      <c r="BR29" s="220"/>
      <c r="BS29" s="220"/>
      <c r="BT29" s="220"/>
      <c r="BU29" s="220"/>
      <c r="BV29" s="220"/>
      <c r="BW29" s="220"/>
      <c r="BX29" s="220"/>
      <c r="BY29" s="220"/>
      <c r="BZ29" s="220"/>
      <c r="CA29" s="220"/>
      <c r="CB29" s="220"/>
      <c r="CC29" s="220"/>
      <c r="CD29" s="220"/>
      <c r="CE29" s="119"/>
      <c r="CF29" s="120"/>
      <c r="CG29" s="96"/>
      <c r="CH29" s="97"/>
      <c r="CI29" s="97"/>
      <c r="CJ29" s="97"/>
      <c r="CK29" s="119"/>
      <c r="CL29" s="119"/>
      <c r="CM29" s="119"/>
      <c r="CN29" s="119"/>
      <c r="CO29" s="119"/>
      <c r="CP29" s="119"/>
      <c r="CQ29" s="119"/>
      <c r="CR29" s="119"/>
      <c r="CS29" s="119"/>
      <c r="CT29" s="119"/>
      <c r="CU29" s="119"/>
      <c r="CV29" s="119"/>
      <c r="CW29" s="119"/>
      <c r="CX29" s="119"/>
      <c r="CY29" s="119" t="str">
        <f t="shared" si="125"/>
        <v/>
      </c>
      <c r="CZ29" s="119" t="str">
        <f t="shared" si="126"/>
        <v/>
      </c>
      <c r="DA29" s="119"/>
      <c r="DB29" s="119"/>
      <c r="DC29" s="119"/>
      <c r="DD29" s="117"/>
      <c r="DE29" s="117"/>
      <c r="DF29" s="117"/>
      <c r="DG29" s="117"/>
      <c r="DH29" s="117"/>
      <c r="DI29" s="117"/>
      <c r="DJ29" s="117"/>
      <c r="DK29" s="117"/>
      <c r="DL29" s="117"/>
      <c r="DM29" s="117"/>
      <c r="DN29" s="117"/>
      <c r="DO29" s="117"/>
      <c r="DP29" s="117"/>
      <c r="DQ29" s="117"/>
      <c r="DR29" s="117"/>
      <c r="DS29" s="117"/>
      <c r="DT29" s="117"/>
      <c r="DU29" s="117"/>
      <c r="DV29" s="117"/>
      <c r="DW29" s="117"/>
      <c r="DX29" s="117"/>
      <c r="DY29" s="117"/>
      <c r="DZ29" s="117"/>
      <c r="EA29" s="117"/>
      <c r="EB29" s="121"/>
      <c r="EC29" s="122"/>
      <c r="ED29" s="121"/>
      <c r="EE29" s="122"/>
    </row>
    <row r="30" spans="1:135" s="55" customFormat="1">
      <c r="A30" s="100"/>
      <c r="B30" s="101"/>
      <c r="C30" s="101"/>
      <c r="D30" s="101"/>
      <c r="E30" s="102"/>
      <c r="F30" s="102"/>
      <c r="G30" s="101"/>
      <c r="H30" s="101"/>
      <c r="I30" s="101"/>
      <c r="J30" s="101"/>
      <c r="K30" s="103"/>
      <c r="L30" s="104"/>
      <c r="M30" s="105"/>
      <c r="N30" s="102"/>
      <c r="O30" s="91"/>
      <c r="P30" s="106"/>
      <c r="Q30" s="106"/>
      <c r="R30" s="106"/>
      <c r="S30" s="106"/>
      <c r="T30" s="106"/>
      <c r="U30" s="106"/>
      <c r="V30" s="107"/>
      <c r="W30" s="106"/>
      <c r="X30" s="108"/>
      <c r="Y30" s="106"/>
      <c r="Z30" s="109"/>
      <c r="AA30" s="106"/>
      <c r="AB30" s="106"/>
      <c r="AC30" s="106"/>
      <c r="AD30" s="106"/>
      <c r="AE30" s="110"/>
      <c r="AF30" s="916"/>
      <c r="AG30" s="917"/>
      <c r="AH30" s="106"/>
      <c r="AI30" s="106"/>
      <c r="AJ30" s="106"/>
      <c r="AK30" s="106"/>
      <c r="AL30" s="111"/>
      <c r="AM30" s="111"/>
      <c r="AN30" s="106"/>
      <c r="AO30" s="106"/>
      <c r="AP30" s="106"/>
      <c r="AQ30" s="102"/>
      <c r="AR30" s="102"/>
      <c r="AS30" s="112"/>
      <c r="AT30" s="113"/>
      <c r="AU30" s="114"/>
      <c r="AV30" s="114"/>
      <c r="AW30" s="115"/>
      <c r="AX30" s="114"/>
      <c r="AY30" s="116"/>
      <c r="AZ30" s="117"/>
      <c r="BA30" s="117"/>
      <c r="BB30" s="118"/>
      <c r="BC30" s="117"/>
      <c r="BD30" s="117"/>
      <c r="BE30" s="118"/>
      <c r="BF30" s="220"/>
      <c r="BG30" s="220"/>
      <c r="BH30" s="220"/>
      <c r="BI30" s="220"/>
      <c r="BJ30" s="220"/>
      <c r="BK30" s="220"/>
      <c r="BL30" s="220"/>
      <c r="BM30" s="220"/>
      <c r="BN30" s="220"/>
      <c r="BO30" s="220"/>
      <c r="BP30" s="220"/>
      <c r="BQ30" s="220"/>
      <c r="BR30" s="220"/>
      <c r="BS30" s="220"/>
      <c r="BT30" s="220"/>
      <c r="BU30" s="220"/>
      <c r="BV30" s="220"/>
      <c r="BW30" s="220"/>
      <c r="BX30" s="220"/>
      <c r="BY30" s="220"/>
      <c r="BZ30" s="220"/>
      <c r="CA30" s="220"/>
      <c r="CB30" s="220"/>
      <c r="CC30" s="220"/>
      <c r="CD30" s="220"/>
      <c r="CE30" s="119"/>
      <c r="CF30" s="120"/>
      <c r="CG30" s="96"/>
      <c r="CH30" s="97"/>
      <c r="CI30" s="97"/>
      <c r="CJ30" s="97"/>
      <c r="CK30" s="119"/>
      <c r="CL30" s="119"/>
      <c r="CM30" s="119"/>
      <c r="CN30" s="119"/>
      <c r="CO30" s="119"/>
      <c r="CP30" s="119"/>
      <c r="CQ30" s="119"/>
      <c r="CR30" s="119"/>
      <c r="CS30" s="119"/>
      <c r="CT30" s="119"/>
      <c r="CU30" s="119"/>
      <c r="CV30" s="119"/>
      <c r="CW30" s="119"/>
      <c r="CX30" s="119"/>
      <c r="CY30" s="119" t="str">
        <f t="shared" si="125"/>
        <v/>
      </c>
      <c r="CZ30" s="119" t="str">
        <f t="shared" si="126"/>
        <v/>
      </c>
      <c r="DA30" s="119"/>
      <c r="DB30" s="119"/>
      <c r="DC30" s="119"/>
      <c r="DD30" s="117"/>
      <c r="DE30" s="117"/>
      <c r="DF30" s="117"/>
      <c r="DG30" s="117"/>
      <c r="DH30" s="117"/>
      <c r="DI30" s="117"/>
      <c r="DJ30" s="117"/>
      <c r="DK30" s="117"/>
      <c r="DL30" s="117"/>
      <c r="DM30" s="117"/>
      <c r="DN30" s="117"/>
      <c r="DO30" s="117"/>
      <c r="DP30" s="117"/>
      <c r="DQ30" s="117"/>
      <c r="DR30" s="117"/>
      <c r="DS30" s="117"/>
      <c r="DT30" s="117"/>
      <c r="DU30" s="117"/>
      <c r="DV30" s="117"/>
      <c r="DW30" s="117"/>
      <c r="DX30" s="117"/>
      <c r="DY30" s="117"/>
      <c r="DZ30" s="117"/>
      <c r="EA30" s="117"/>
      <c r="EB30" s="121"/>
      <c r="EC30" s="122"/>
      <c r="ED30" s="121"/>
      <c r="EE30" s="122"/>
    </row>
    <row r="31" spans="1:135" s="55" customFormat="1">
      <c r="A31" s="100"/>
      <c r="B31" s="101"/>
      <c r="C31" s="101"/>
      <c r="D31" s="101"/>
      <c r="E31" s="102"/>
      <c r="F31" s="102"/>
      <c r="G31" s="101"/>
      <c r="H31" s="101"/>
      <c r="I31" s="101"/>
      <c r="J31" s="101"/>
      <c r="K31" s="103"/>
      <c r="L31" s="104"/>
      <c r="M31" s="105"/>
      <c r="N31" s="102"/>
      <c r="O31" s="91"/>
      <c r="P31" s="106"/>
      <c r="Q31" s="106"/>
      <c r="R31" s="106"/>
      <c r="S31" s="106"/>
      <c r="T31" s="106"/>
      <c r="U31" s="106"/>
      <c r="V31" s="107"/>
      <c r="W31" s="106"/>
      <c r="X31" s="108"/>
      <c r="Y31" s="106"/>
      <c r="Z31" s="109"/>
      <c r="AA31" s="106"/>
      <c r="AB31" s="106"/>
      <c r="AC31" s="106"/>
      <c r="AD31" s="106"/>
      <c r="AE31" s="110"/>
      <c r="AF31" s="916"/>
      <c r="AG31" s="917"/>
      <c r="AH31" s="106"/>
      <c r="AI31" s="106"/>
      <c r="AJ31" s="106"/>
      <c r="AK31" s="106"/>
      <c r="AL31" s="111"/>
      <c r="AM31" s="111"/>
      <c r="AN31" s="106"/>
      <c r="AO31" s="106"/>
      <c r="AP31" s="106"/>
      <c r="AQ31" s="102"/>
      <c r="AR31" s="102"/>
      <c r="AS31" s="112"/>
      <c r="AT31" s="113"/>
      <c r="AU31" s="114"/>
      <c r="AV31" s="114"/>
      <c r="AW31" s="115"/>
      <c r="AX31" s="114"/>
      <c r="AY31" s="116"/>
      <c r="AZ31" s="117"/>
      <c r="BA31" s="117"/>
      <c r="BB31" s="118"/>
      <c r="BC31" s="117"/>
      <c r="BD31" s="117"/>
      <c r="BE31" s="118"/>
      <c r="BF31" s="220"/>
      <c r="BG31" s="220"/>
      <c r="BH31" s="220"/>
      <c r="BI31" s="220"/>
      <c r="BJ31" s="220"/>
      <c r="BK31" s="220"/>
      <c r="BL31" s="220"/>
      <c r="BM31" s="220"/>
      <c r="BN31" s="220"/>
      <c r="BO31" s="220"/>
      <c r="BP31" s="220"/>
      <c r="BQ31" s="220"/>
      <c r="BR31" s="220"/>
      <c r="BS31" s="220"/>
      <c r="BT31" s="220"/>
      <c r="BU31" s="220"/>
      <c r="BV31" s="220"/>
      <c r="BW31" s="220"/>
      <c r="BX31" s="220"/>
      <c r="BY31" s="220"/>
      <c r="BZ31" s="220"/>
      <c r="CA31" s="220"/>
      <c r="CB31" s="220"/>
      <c r="CC31" s="220"/>
      <c r="CD31" s="220"/>
      <c r="CE31" s="119"/>
      <c r="CF31" s="120"/>
      <c r="CG31" s="96"/>
      <c r="CH31" s="97"/>
      <c r="CI31" s="97"/>
      <c r="CJ31" s="97"/>
      <c r="CK31" s="119"/>
      <c r="CL31" s="119"/>
      <c r="CM31" s="119"/>
      <c r="CN31" s="119"/>
      <c r="CO31" s="119"/>
      <c r="CP31" s="119"/>
      <c r="CQ31" s="119"/>
      <c r="CR31" s="119"/>
      <c r="CS31" s="119"/>
      <c r="CT31" s="119"/>
      <c r="CU31" s="119"/>
      <c r="CV31" s="119"/>
      <c r="CW31" s="119"/>
      <c r="CX31" s="119"/>
      <c r="CY31" s="119" t="str">
        <f t="shared" si="125"/>
        <v/>
      </c>
      <c r="CZ31" s="119" t="str">
        <f t="shared" si="126"/>
        <v/>
      </c>
      <c r="DA31" s="119"/>
      <c r="DB31" s="119"/>
      <c r="DC31" s="119"/>
      <c r="DD31" s="117"/>
      <c r="DE31" s="117"/>
      <c r="DF31" s="117"/>
      <c r="DG31" s="117"/>
      <c r="DH31" s="117"/>
      <c r="DI31" s="117"/>
      <c r="DJ31" s="117"/>
      <c r="DK31" s="117"/>
      <c r="DL31" s="117"/>
      <c r="DM31" s="117"/>
      <c r="DN31" s="117"/>
      <c r="DO31" s="117"/>
      <c r="DP31" s="117"/>
      <c r="DQ31" s="117"/>
      <c r="DR31" s="117"/>
      <c r="DS31" s="117"/>
      <c r="DT31" s="117"/>
      <c r="DU31" s="117"/>
      <c r="DV31" s="117"/>
      <c r="DW31" s="117"/>
      <c r="DX31" s="117"/>
      <c r="DY31" s="117"/>
      <c r="DZ31" s="117"/>
      <c r="EA31" s="117"/>
      <c r="EB31" s="121"/>
      <c r="EC31" s="122"/>
      <c r="ED31" s="121"/>
      <c r="EE31" s="122"/>
    </row>
    <row r="32" spans="1:135" s="55" customFormat="1">
      <c r="A32" s="100"/>
      <c r="B32" s="101"/>
      <c r="C32" s="101"/>
      <c r="D32" s="101"/>
      <c r="E32" s="102"/>
      <c r="F32" s="102"/>
      <c r="G32" s="101"/>
      <c r="H32" s="101"/>
      <c r="I32" s="101"/>
      <c r="J32" s="101"/>
      <c r="K32" s="103"/>
      <c r="L32" s="104"/>
      <c r="M32" s="105"/>
      <c r="N32" s="102"/>
      <c r="O32" s="91"/>
      <c r="P32" s="106"/>
      <c r="Q32" s="106"/>
      <c r="R32" s="106"/>
      <c r="S32" s="106"/>
      <c r="T32" s="106"/>
      <c r="U32" s="106"/>
      <c r="V32" s="107"/>
      <c r="W32" s="106"/>
      <c r="X32" s="108"/>
      <c r="Y32" s="106"/>
      <c r="Z32" s="109"/>
      <c r="AA32" s="106"/>
      <c r="AB32" s="106"/>
      <c r="AC32" s="106"/>
      <c r="AD32" s="106"/>
      <c r="AE32" s="110"/>
      <c r="AF32" s="916"/>
      <c r="AG32" s="917"/>
      <c r="AH32" s="106"/>
      <c r="AI32" s="106"/>
      <c r="AJ32" s="106"/>
      <c r="AK32" s="106"/>
      <c r="AL32" s="111"/>
      <c r="AM32" s="111"/>
      <c r="AN32" s="106"/>
      <c r="AO32" s="106"/>
      <c r="AP32" s="106"/>
      <c r="AQ32" s="102"/>
      <c r="AR32" s="102"/>
      <c r="AS32" s="112"/>
      <c r="AT32" s="113"/>
      <c r="AU32" s="114"/>
      <c r="AV32" s="114"/>
      <c r="AW32" s="115"/>
      <c r="AX32" s="114"/>
      <c r="AY32" s="116"/>
      <c r="AZ32" s="117"/>
      <c r="BA32" s="117"/>
      <c r="BB32" s="118"/>
      <c r="BC32" s="117"/>
      <c r="BD32" s="117"/>
      <c r="BE32" s="118"/>
      <c r="BF32" s="220"/>
      <c r="BG32" s="220"/>
      <c r="BH32" s="220"/>
      <c r="BI32" s="220"/>
      <c r="BJ32" s="220"/>
      <c r="BK32" s="220"/>
      <c r="BL32" s="220"/>
      <c r="BM32" s="220"/>
      <c r="BN32" s="220"/>
      <c r="BO32" s="220"/>
      <c r="BP32" s="220"/>
      <c r="BQ32" s="220"/>
      <c r="BR32" s="220"/>
      <c r="BS32" s="220"/>
      <c r="BT32" s="220"/>
      <c r="BU32" s="220"/>
      <c r="BV32" s="220"/>
      <c r="BW32" s="220"/>
      <c r="BX32" s="220"/>
      <c r="BY32" s="220"/>
      <c r="BZ32" s="220"/>
      <c r="CA32" s="220"/>
      <c r="CB32" s="220"/>
      <c r="CC32" s="220"/>
      <c r="CD32" s="220"/>
      <c r="CE32" s="119"/>
      <c r="CF32" s="120"/>
      <c r="CG32" s="96"/>
      <c r="CH32" s="97"/>
      <c r="CI32" s="97"/>
      <c r="CJ32" s="97"/>
      <c r="CK32" s="119"/>
      <c r="CL32" s="119"/>
      <c r="CM32" s="119"/>
      <c r="CN32" s="119"/>
      <c r="CO32" s="119"/>
      <c r="CP32" s="119"/>
      <c r="CQ32" s="119"/>
      <c r="CR32" s="119"/>
      <c r="CS32" s="119"/>
      <c r="CT32" s="119"/>
      <c r="CU32" s="119"/>
      <c r="CV32" s="119"/>
      <c r="CW32" s="119"/>
      <c r="CX32" s="119"/>
      <c r="CY32" s="119" t="str">
        <f t="shared" si="125"/>
        <v/>
      </c>
      <c r="CZ32" s="119" t="str">
        <f t="shared" si="126"/>
        <v/>
      </c>
      <c r="DA32" s="119"/>
      <c r="DB32" s="119"/>
      <c r="DC32" s="119"/>
      <c r="DD32" s="117"/>
      <c r="DE32" s="117"/>
      <c r="DF32" s="117"/>
      <c r="DG32" s="117"/>
      <c r="DH32" s="117"/>
      <c r="DI32" s="117"/>
      <c r="DJ32" s="117"/>
      <c r="DK32" s="117"/>
      <c r="DL32" s="117"/>
      <c r="DM32" s="117"/>
      <c r="DN32" s="117"/>
      <c r="DO32" s="117"/>
      <c r="DP32" s="117"/>
      <c r="DQ32" s="117"/>
      <c r="DR32" s="117"/>
      <c r="DS32" s="117"/>
      <c r="DT32" s="117"/>
      <c r="DU32" s="117"/>
      <c r="DV32" s="117"/>
      <c r="DW32" s="117"/>
      <c r="DX32" s="117"/>
      <c r="DY32" s="117"/>
      <c r="DZ32" s="117"/>
      <c r="EA32" s="117"/>
      <c r="EB32" s="121"/>
      <c r="EC32" s="122"/>
      <c r="ED32" s="121"/>
      <c r="EE32" s="122"/>
    </row>
    <row r="33" spans="1:135" s="55" customFormat="1">
      <c r="A33" s="100"/>
      <c r="B33" s="101"/>
      <c r="C33" s="101"/>
      <c r="D33" s="101"/>
      <c r="E33" s="102"/>
      <c r="F33" s="102"/>
      <c r="G33" s="101"/>
      <c r="H33" s="101"/>
      <c r="I33" s="101"/>
      <c r="J33" s="101"/>
      <c r="K33" s="103"/>
      <c r="L33" s="104"/>
      <c r="M33" s="105"/>
      <c r="N33" s="102"/>
      <c r="O33" s="91"/>
      <c r="P33" s="106"/>
      <c r="Q33" s="106"/>
      <c r="R33" s="106"/>
      <c r="S33" s="106"/>
      <c r="T33" s="106"/>
      <c r="U33" s="106"/>
      <c r="V33" s="107"/>
      <c r="W33" s="106"/>
      <c r="X33" s="108"/>
      <c r="Y33" s="106"/>
      <c r="Z33" s="109"/>
      <c r="AA33" s="106"/>
      <c r="AB33" s="106"/>
      <c r="AC33" s="106"/>
      <c r="AD33" s="106"/>
      <c r="AE33" s="110"/>
      <c r="AF33" s="916"/>
      <c r="AG33" s="917"/>
      <c r="AH33" s="106"/>
      <c r="AI33" s="106"/>
      <c r="AJ33" s="106"/>
      <c r="AK33" s="106"/>
      <c r="AL33" s="111"/>
      <c r="AM33" s="111"/>
      <c r="AN33" s="106"/>
      <c r="AO33" s="106"/>
      <c r="AP33" s="106"/>
      <c r="AQ33" s="102"/>
      <c r="AR33" s="102"/>
      <c r="AS33" s="112"/>
      <c r="AT33" s="113"/>
      <c r="AU33" s="114"/>
      <c r="AV33" s="114"/>
      <c r="AW33" s="115"/>
      <c r="AX33" s="114"/>
      <c r="AY33" s="116"/>
      <c r="AZ33" s="117"/>
      <c r="BA33" s="117"/>
      <c r="BB33" s="118"/>
      <c r="BC33" s="117"/>
      <c r="BD33" s="117"/>
      <c r="BE33" s="118"/>
      <c r="BF33" s="220"/>
      <c r="BG33" s="220"/>
      <c r="BH33" s="220"/>
      <c r="BI33" s="220"/>
      <c r="BJ33" s="220"/>
      <c r="BK33" s="220"/>
      <c r="BL33" s="220"/>
      <c r="BM33" s="220"/>
      <c r="BN33" s="220"/>
      <c r="BO33" s="220"/>
      <c r="BP33" s="220"/>
      <c r="BQ33" s="220"/>
      <c r="BR33" s="220"/>
      <c r="BS33" s="220"/>
      <c r="BT33" s="220"/>
      <c r="BU33" s="220"/>
      <c r="BV33" s="220"/>
      <c r="BW33" s="220"/>
      <c r="BX33" s="220"/>
      <c r="BY33" s="220"/>
      <c r="BZ33" s="220"/>
      <c r="CA33" s="220"/>
      <c r="CB33" s="220"/>
      <c r="CC33" s="220"/>
      <c r="CD33" s="220"/>
      <c r="CE33" s="119"/>
      <c r="CF33" s="120"/>
      <c r="CG33" s="96"/>
      <c r="CH33" s="97"/>
      <c r="CI33" s="97"/>
      <c r="CJ33" s="97"/>
      <c r="CK33" s="119"/>
      <c r="CL33" s="119"/>
      <c r="CM33" s="119"/>
      <c r="CN33" s="119"/>
      <c r="CO33" s="119"/>
      <c r="CP33" s="119"/>
      <c r="CQ33" s="119"/>
      <c r="CR33" s="119"/>
      <c r="CS33" s="119"/>
      <c r="CT33" s="119"/>
      <c r="CU33" s="119"/>
      <c r="CV33" s="119"/>
      <c r="CW33" s="119"/>
      <c r="CX33" s="119"/>
      <c r="CY33" s="119" t="str">
        <f t="shared" si="125"/>
        <v/>
      </c>
      <c r="CZ33" s="119" t="str">
        <f t="shared" si="126"/>
        <v/>
      </c>
      <c r="DA33" s="119"/>
      <c r="DB33" s="119"/>
      <c r="DC33" s="119"/>
      <c r="DD33" s="117"/>
      <c r="DE33" s="117"/>
      <c r="DF33" s="117"/>
      <c r="DG33" s="117"/>
      <c r="DH33" s="117"/>
      <c r="DI33" s="117"/>
      <c r="DJ33" s="117"/>
      <c r="DK33" s="117"/>
      <c r="DL33" s="117"/>
      <c r="DM33" s="117"/>
      <c r="DN33" s="117"/>
      <c r="DO33" s="117"/>
      <c r="DP33" s="117"/>
      <c r="DQ33" s="117"/>
      <c r="DR33" s="117"/>
      <c r="DS33" s="117"/>
      <c r="DT33" s="117"/>
      <c r="DU33" s="117"/>
      <c r="DV33" s="117"/>
      <c r="DW33" s="117"/>
      <c r="DX33" s="117"/>
      <c r="DY33" s="117"/>
      <c r="DZ33" s="117"/>
      <c r="EA33" s="117"/>
      <c r="EB33" s="121"/>
      <c r="EC33" s="122"/>
      <c r="ED33" s="121"/>
      <c r="EE33" s="122"/>
    </row>
    <row r="34" spans="1:135" s="55" customFormat="1">
      <c r="A34" s="100"/>
      <c r="B34" s="101"/>
      <c r="C34" s="101"/>
      <c r="D34" s="101"/>
      <c r="E34" s="102"/>
      <c r="F34" s="102"/>
      <c r="G34" s="101"/>
      <c r="H34" s="101"/>
      <c r="I34" s="101"/>
      <c r="J34" s="101"/>
      <c r="K34" s="103"/>
      <c r="L34" s="104"/>
      <c r="M34" s="105"/>
      <c r="N34" s="102"/>
      <c r="O34" s="91"/>
      <c r="P34" s="106"/>
      <c r="Q34" s="106"/>
      <c r="R34" s="106"/>
      <c r="S34" s="106"/>
      <c r="T34" s="106"/>
      <c r="U34" s="106"/>
      <c r="V34" s="107"/>
      <c r="W34" s="106"/>
      <c r="X34" s="108"/>
      <c r="Y34" s="106"/>
      <c r="Z34" s="109"/>
      <c r="AA34" s="106"/>
      <c r="AB34" s="106"/>
      <c r="AC34" s="106"/>
      <c r="AD34" s="106"/>
      <c r="AE34" s="110"/>
      <c r="AF34" s="916"/>
      <c r="AG34" s="917"/>
      <c r="AH34" s="106"/>
      <c r="AI34" s="106"/>
      <c r="AJ34" s="106"/>
      <c r="AK34" s="106"/>
      <c r="AL34" s="111"/>
      <c r="AM34" s="111"/>
      <c r="AN34" s="106"/>
      <c r="AO34" s="106"/>
      <c r="AP34" s="106"/>
      <c r="AQ34" s="102"/>
      <c r="AR34" s="102"/>
      <c r="AS34" s="112"/>
      <c r="AT34" s="113"/>
      <c r="AU34" s="114"/>
      <c r="AV34" s="114"/>
      <c r="AW34" s="115"/>
      <c r="AX34" s="114"/>
      <c r="AY34" s="116"/>
      <c r="AZ34" s="117"/>
      <c r="BA34" s="117"/>
      <c r="BB34" s="118"/>
      <c r="BC34" s="117"/>
      <c r="BD34" s="117"/>
      <c r="BE34" s="118"/>
      <c r="BF34" s="220"/>
      <c r="BG34" s="220"/>
      <c r="BH34" s="220"/>
      <c r="BI34" s="220"/>
      <c r="BJ34" s="220"/>
      <c r="BK34" s="220"/>
      <c r="BL34" s="220"/>
      <c r="BM34" s="220"/>
      <c r="BN34" s="220"/>
      <c r="BO34" s="220"/>
      <c r="BP34" s="220"/>
      <c r="BQ34" s="220"/>
      <c r="BR34" s="220"/>
      <c r="BS34" s="220"/>
      <c r="BT34" s="220"/>
      <c r="BU34" s="220"/>
      <c r="BV34" s="220"/>
      <c r="BW34" s="220"/>
      <c r="BX34" s="220"/>
      <c r="BY34" s="220"/>
      <c r="BZ34" s="220"/>
      <c r="CA34" s="220"/>
      <c r="CB34" s="220"/>
      <c r="CC34" s="220"/>
      <c r="CD34" s="220"/>
      <c r="CE34" s="119"/>
      <c r="CF34" s="120"/>
      <c r="CG34" s="96"/>
      <c r="CH34" s="97"/>
      <c r="CI34" s="97"/>
      <c r="CJ34" s="97"/>
      <c r="CK34" s="119"/>
      <c r="CL34" s="119"/>
      <c r="CM34" s="119"/>
      <c r="CN34" s="119"/>
      <c r="CO34" s="119"/>
      <c r="CP34" s="119"/>
      <c r="CQ34" s="119"/>
      <c r="CR34" s="119"/>
      <c r="CS34" s="119"/>
      <c r="CT34" s="119"/>
      <c r="CU34" s="119"/>
      <c r="CV34" s="119"/>
      <c r="CW34" s="119"/>
      <c r="CX34" s="119"/>
      <c r="CY34" s="119" t="str">
        <f t="shared" si="125"/>
        <v/>
      </c>
      <c r="CZ34" s="119" t="str">
        <f t="shared" si="126"/>
        <v/>
      </c>
      <c r="DA34" s="119"/>
      <c r="DB34" s="119"/>
      <c r="DC34" s="119"/>
      <c r="DD34" s="117"/>
      <c r="DE34" s="117"/>
      <c r="DF34" s="117"/>
      <c r="DG34" s="117"/>
      <c r="DH34" s="117"/>
      <c r="DI34" s="117"/>
      <c r="DJ34" s="117"/>
      <c r="DK34" s="117"/>
      <c r="DL34" s="117"/>
      <c r="DM34" s="117"/>
      <c r="DN34" s="117"/>
      <c r="DO34" s="117"/>
      <c r="DP34" s="117"/>
      <c r="DQ34" s="117"/>
      <c r="DR34" s="117"/>
      <c r="DS34" s="117"/>
      <c r="DT34" s="117"/>
      <c r="DU34" s="117"/>
      <c r="DV34" s="117"/>
      <c r="DW34" s="117"/>
      <c r="DX34" s="117"/>
      <c r="DY34" s="117"/>
      <c r="DZ34" s="117"/>
      <c r="EA34" s="117"/>
      <c r="EB34" s="121"/>
      <c r="EC34" s="122"/>
      <c r="ED34" s="121"/>
      <c r="EE34" s="122"/>
    </row>
    <row r="35" spans="1:135" s="55" customFormat="1">
      <c r="A35" s="100"/>
      <c r="B35" s="101"/>
      <c r="C35" s="101"/>
      <c r="D35" s="101"/>
      <c r="E35" s="102"/>
      <c r="F35" s="102"/>
      <c r="G35" s="101"/>
      <c r="H35" s="101"/>
      <c r="I35" s="101"/>
      <c r="J35" s="101"/>
      <c r="K35" s="103"/>
      <c r="L35" s="104"/>
      <c r="M35" s="105"/>
      <c r="N35" s="102"/>
      <c r="O35" s="91"/>
      <c r="P35" s="106"/>
      <c r="Q35" s="106"/>
      <c r="R35" s="106"/>
      <c r="S35" s="106"/>
      <c r="T35" s="106"/>
      <c r="U35" s="106"/>
      <c r="V35" s="107"/>
      <c r="W35" s="106"/>
      <c r="X35" s="108"/>
      <c r="Y35" s="106"/>
      <c r="Z35" s="109"/>
      <c r="AA35" s="106"/>
      <c r="AB35" s="106"/>
      <c r="AC35" s="106"/>
      <c r="AD35" s="106"/>
      <c r="AE35" s="110"/>
      <c r="AF35" s="916"/>
      <c r="AG35" s="917"/>
      <c r="AH35" s="106"/>
      <c r="AI35" s="106"/>
      <c r="AJ35" s="106"/>
      <c r="AK35" s="106"/>
      <c r="AL35" s="111"/>
      <c r="AM35" s="111"/>
      <c r="AN35" s="106"/>
      <c r="AO35" s="106"/>
      <c r="AP35" s="106"/>
      <c r="AQ35" s="102"/>
      <c r="AR35" s="102"/>
      <c r="AS35" s="112"/>
      <c r="AT35" s="113"/>
      <c r="AU35" s="114"/>
      <c r="AV35" s="114"/>
      <c r="AW35" s="115"/>
      <c r="AX35" s="114"/>
      <c r="AY35" s="116"/>
      <c r="AZ35" s="117"/>
      <c r="BA35" s="117"/>
      <c r="BB35" s="118"/>
      <c r="BC35" s="117"/>
      <c r="BD35" s="117"/>
      <c r="BE35" s="118"/>
      <c r="BF35" s="220"/>
      <c r="BG35" s="220"/>
      <c r="BH35" s="220"/>
      <c r="BI35" s="220"/>
      <c r="BJ35" s="220"/>
      <c r="BK35" s="220"/>
      <c r="BL35" s="220"/>
      <c r="BM35" s="220"/>
      <c r="BN35" s="220"/>
      <c r="BO35" s="220"/>
      <c r="BP35" s="220"/>
      <c r="BQ35" s="220"/>
      <c r="BR35" s="220"/>
      <c r="BS35" s="220"/>
      <c r="BT35" s="220"/>
      <c r="BU35" s="220"/>
      <c r="BV35" s="220"/>
      <c r="BW35" s="220"/>
      <c r="BX35" s="220"/>
      <c r="BY35" s="220"/>
      <c r="BZ35" s="220"/>
      <c r="CA35" s="220"/>
      <c r="CB35" s="220"/>
      <c r="CC35" s="220"/>
      <c r="CD35" s="220"/>
      <c r="CE35" s="119"/>
      <c r="CF35" s="120"/>
      <c r="CG35" s="96"/>
      <c r="CH35" s="97"/>
      <c r="CI35" s="97"/>
      <c r="CJ35" s="97"/>
      <c r="CK35" s="119"/>
      <c r="CL35" s="119"/>
      <c r="CM35" s="119"/>
      <c r="CN35" s="119"/>
      <c r="CO35" s="119"/>
      <c r="CP35" s="119"/>
      <c r="CQ35" s="119"/>
      <c r="CR35" s="119"/>
      <c r="CS35" s="119"/>
      <c r="CT35" s="119"/>
      <c r="CU35" s="119"/>
      <c r="CV35" s="119"/>
      <c r="CW35" s="119"/>
      <c r="CX35" s="119"/>
      <c r="CY35" s="119" t="str">
        <f t="shared" si="125"/>
        <v/>
      </c>
      <c r="CZ35" s="119" t="str">
        <f t="shared" si="126"/>
        <v/>
      </c>
      <c r="DA35" s="119"/>
      <c r="DB35" s="119"/>
      <c r="DC35" s="119"/>
      <c r="DD35" s="117"/>
      <c r="DE35" s="117"/>
      <c r="DF35" s="117"/>
      <c r="DG35" s="117"/>
      <c r="DH35" s="117"/>
      <c r="DI35" s="117"/>
      <c r="DJ35" s="117"/>
      <c r="DK35" s="117"/>
      <c r="DL35" s="117"/>
      <c r="DM35" s="117"/>
      <c r="DN35" s="117"/>
      <c r="DO35" s="117"/>
      <c r="DP35" s="117"/>
      <c r="DQ35" s="117"/>
      <c r="DR35" s="117"/>
      <c r="DS35" s="117"/>
      <c r="DT35" s="117"/>
      <c r="DU35" s="117"/>
      <c r="DV35" s="117"/>
      <c r="DW35" s="117"/>
      <c r="DX35" s="117"/>
      <c r="DY35" s="117"/>
      <c r="DZ35" s="117"/>
      <c r="EA35" s="117"/>
      <c r="EB35" s="121"/>
      <c r="EC35" s="122"/>
      <c r="ED35" s="121"/>
      <c r="EE35" s="122"/>
    </row>
    <row r="36" spans="1:135" s="55" customFormat="1">
      <c r="A36" s="100"/>
      <c r="B36" s="101"/>
      <c r="C36" s="101"/>
      <c r="D36" s="101"/>
      <c r="E36" s="102"/>
      <c r="F36" s="102"/>
      <c r="G36" s="101"/>
      <c r="H36" s="101"/>
      <c r="I36" s="101"/>
      <c r="J36" s="101"/>
      <c r="K36" s="103"/>
      <c r="L36" s="104"/>
      <c r="M36" s="105"/>
      <c r="N36" s="102"/>
      <c r="O36" s="91"/>
      <c r="P36" s="106"/>
      <c r="Q36" s="106"/>
      <c r="R36" s="106"/>
      <c r="S36" s="106"/>
      <c r="T36" s="106"/>
      <c r="U36" s="106"/>
      <c r="V36" s="107"/>
      <c r="W36" s="106"/>
      <c r="X36" s="108"/>
      <c r="Y36" s="106"/>
      <c r="Z36" s="109"/>
      <c r="AA36" s="106"/>
      <c r="AB36" s="106"/>
      <c r="AC36" s="106"/>
      <c r="AD36" s="106"/>
      <c r="AE36" s="110"/>
      <c r="AF36" s="916"/>
      <c r="AG36" s="917"/>
      <c r="AH36" s="106"/>
      <c r="AI36" s="106"/>
      <c r="AJ36" s="106"/>
      <c r="AK36" s="106"/>
      <c r="AL36" s="111"/>
      <c r="AM36" s="111"/>
      <c r="AN36" s="106"/>
      <c r="AO36" s="106"/>
      <c r="AP36" s="106"/>
      <c r="AQ36" s="102"/>
      <c r="AR36" s="102"/>
      <c r="AS36" s="112"/>
      <c r="AT36" s="113"/>
      <c r="AU36" s="114"/>
      <c r="AV36" s="114"/>
      <c r="AW36" s="115"/>
      <c r="AX36" s="114"/>
      <c r="AY36" s="116"/>
      <c r="AZ36" s="117"/>
      <c r="BA36" s="117"/>
      <c r="BB36" s="118"/>
      <c r="BC36" s="117"/>
      <c r="BD36" s="117"/>
      <c r="BE36" s="118"/>
      <c r="BF36" s="220"/>
      <c r="BG36" s="220"/>
      <c r="BH36" s="220"/>
      <c r="BI36" s="220"/>
      <c r="BJ36" s="220"/>
      <c r="BK36" s="220"/>
      <c r="BL36" s="220"/>
      <c r="BM36" s="220"/>
      <c r="BN36" s="220"/>
      <c r="BO36" s="220"/>
      <c r="BP36" s="220"/>
      <c r="BQ36" s="220"/>
      <c r="BR36" s="220"/>
      <c r="BS36" s="220"/>
      <c r="BT36" s="220"/>
      <c r="BU36" s="220"/>
      <c r="BV36" s="220"/>
      <c r="BW36" s="220"/>
      <c r="BX36" s="220"/>
      <c r="BY36" s="220"/>
      <c r="BZ36" s="220"/>
      <c r="CA36" s="220"/>
      <c r="CB36" s="220"/>
      <c r="CC36" s="220"/>
      <c r="CD36" s="220"/>
      <c r="CE36" s="119"/>
      <c r="CF36" s="120"/>
      <c r="CG36" s="96"/>
      <c r="CH36" s="97"/>
      <c r="CI36" s="97"/>
      <c r="CJ36" s="97"/>
      <c r="CK36" s="119"/>
      <c r="CL36" s="119"/>
      <c r="CM36" s="119"/>
      <c r="CN36" s="119"/>
      <c r="CO36" s="119"/>
      <c r="CP36" s="119"/>
      <c r="CQ36" s="119"/>
      <c r="CR36" s="119"/>
      <c r="CS36" s="119"/>
      <c r="CT36" s="119"/>
      <c r="CU36" s="119"/>
      <c r="CV36" s="119"/>
      <c r="CW36" s="119"/>
      <c r="CX36" s="119"/>
      <c r="CY36" s="119" t="str">
        <f t="shared" si="125"/>
        <v/>
      </c>
      <c r="CZ36" s="119" t="str">
        <f t="shared" si="126"/>
        <v/>
      </c>
      <c r="DA36" s="119"/>
      <c r="DB36" s="119"/>
      <c r="DC36" s="119"/>
      <c r="DD36" s="117"/>
      <c r="DE36" s="117"/>
      <c r="DF36" s="117"/>
      <c r="DG36" s="117"/>
      <c r="DH36" s="117"/>
      <c r="DI36" s="117"/>
      <c r="DJ36" s="117"/>
      <c r="DK36" s="117"/>
      <c r="DL36" s="117"/>
      <c r="DM36" s="117"/>
      <c r="DN36" s="117"/>
      <c r="DO36" s="117"/>
      <c r="DP36" s="117"/>
      <c r="DQ36" s="117"/>
      <c r="DR36" s="117"/>
      <c r="DS36" s="117"/>
      <c r="DT36" s="117"/>
      <c r="DU36" s="117"/>
      <c r="DV36" s="117"/>
      <c r="DW36" s="117"/>
      <c r="DX36" s="117"/>
      <c r="DY36" s="117"/>
      <c r="DZ36" s="117"/>
      <c r="EA36" s="117"/>
      <c r="EB36" s="121"/>
      <c r="EC36" s="122"/>
      <c r="ED36" s="121"/>
      <c r="EE36" s="122"/>
    </row>
    <row r="37" spans="1:135" s="55" customFormat="1">
      <c r="A37" s="100"/>
      <c r="B37" s="101"/>
      <c r="C37" s="101"/>
      <c r="D37" s="101"/>
      <c r="E37" s="102"/>
      <c r="F37" s="102"/>
      <c r="G37" s="101"/>
      <c r="H37" s="101"/>
      <c r="I37" s="101"/>
      <c r="J37" s="101"/>
      <c r="K37" s="103"/>
      <c r="L37" s="104"/>
      <c r="M37" s="105"/>
      <c r="N37" s="102"/>
      <c r="O37" s="91"/>
      <c r="P37" s="106"/>
      <c r="Q37" s="106"/>
      <c r="R37" s="106"/>
      <c r="S37" s="106"/>
      <c r="T37" s="106"/>
      <c r="U37" s="106"/>
      <c r="V37" s="107"/>
      <c r="W37" s="106"/>
      <c r="X37" s="108"/>
      <c r="Y37" s="106"/>
      <c r="Z37" s="109"/>
      <c r="AA37" s="106"/>
      <c r="AB37" s="106"/>
      <c r="AC37" s="106"/>
      <c r="AD37" s="106"/>
      <c r="AE37" s="110"/>
      <c r="AF37" s="916"/>
      <c r="AG37" s="917"/>
      <c r="AH37" s="106"/>
      <c r="AI37" s="106"/>
      <c r="AJ37" s="106"/>
      <c r="AK37" s="106"/>
      <c r="AL37" s="111"/>
      <c r="AM37" s="111"/>
      <c r="AN37" s="106"/>
      <c r="AO37" s="106"/>
      <c r="AP37" s="106"/>
      <c r="AQ37" s="102"/>
      <c r="AR37" s="102"/>
      <c r="AS37" s="112"/>
      <c r="AT37" s="113"/>
      <c r="AU37" s="114"/>
      <c r="AV37" s="114"/>
      <c r="AW37" s="115"/>
      <c r="AX37" s="114"/>
      <c r="AY37" s="116"/>
      <c r="AZ37" s="117"/>
      <c r="BA37" s="117"/>
      <c r="BB37" s="118"/>
      <c r="BC37" s="117"/>
      <c r="BD37" s="117"/>
      <c r="BE37" s="118"/>
      <c r="BF37" s="220"/>
      <c r="BG37" s="220"/>
      <c r="BH37" s="220"/>
      <c r="BI37" s="220"/>
      <c r="BJ37" s="220"/>
      <c r="BK37" s="220"/>
      <c r="BL37" s="220"/>
      <c r="BM37" s="220"/>
      <c r="BN37" s="220"/>
      <c r="BO37" s="220"/>
      <c r="BP37" s="220"/>
      <c r="BQ37" s="220"/>
      <c r="BR37" s="220"/>
      <c r="BS37" s="220"/>
      <c r="BT37" s="220"/>
      <c r="BU37" s="220"/>
      <c r="BV37" s="220"/>
      <c r="BW37" s="220"/>
      <c r="BX37" s="220"/>
      <c r="BY37" s="220"/>
      <c r="BZ37" s="220"/>
      <c r="CA37" s="220"/>
      <c r="CB37" s="220"/>
      <c r="CC37" s="220"/>
      <c r="CD37" s="220"/>
      <c r="CE37" s="119"/>
      <c r="CF37" s="120"/>
      <c r="CG37" s="96"/>
      <c r="CH37" s="97"/>
      <c r="CI37" s="97"/>
      <c r="CJ37" s="97"/>
      <c r="CK37" s="119"/>
      <c r="CL37" s="119"/>
      <c r="CM37" s="119"/>
      <c r="CN37" s="119"/>
      <c r="CO37" s="119"/>
      <c r="CP37" s="119"/>
      <c r="CQ37" s="119"/>
      <c r="CR37" s="119"/>
      <c r="CS37" s="119"/>
      <c r="CT37" s="119"/>
      <c r="CU37" s="119"/>
      <c r="CV37" s="119"/>
      <c r="CW37" s="119"/>
      <c r="CX37" s="119"/>
      <c r="CY37" s="119" t="str">
        <f t="shared" si="125"/>
        <v/>
      </c>
      <c r="CZ37" s="119" t="str">
        <f t="shared" si="126"/>
        <v/>
      </c>
      <c r="DA37" s="119"/>
      <c r="DB37" s="119"/>
      <c r="DC37" s="119"/>
      <c r="DD37" s="117"/>
      <c r="DE37" s="117"/>
      <c r="DF37" s="117"/>
      <c r="DG37" s="117"/>
      <c r="DH37" s="117"/>
      <c r="DI37" s="117"/>
      <c r="DJ37" s="117"/>
      <c r="DK37" s="117"/>
      <c r="DL37" s="117"/>
      <c r="DM37" s="117"/>
      <c r="DN37" s="117"/>
      <c r="DO37" s="117"/>
      <c r="DP37" s="117"/>
      <c r="DQ37" s="117"/>
      <c r="DR37" s="117"/>
      <c r="DS37" s="117"/>
      <c r="DT37" s="117"/>
      <c r="DU37" s="117"/>
      <c r="DV37" s="117"/>
      <c r="DW37" s="117"/>
      <c r="DX37" s="117"/>
      <c r="DY37" s="117"/>
      <c r="DZ37" s="117"/>
      <c r="EA37" s="117"/>
      <c r="EB37" s="121"/>
      <c r="EC37" s="122"/>
      <c r="ED37" s="121"/>
      <c r="EE37" s="122"/>
    </row>
    <row r="38" spans="1:135" s="55" customFormat="1">
      <c r="A38" s="100"/>
      <c r="B38" s="101"/>
      <c r="C38" s="101"/>
      <c r="D38" s="101"/>
      <c r="E38" s="102"/>
      <c r="F38" s="102"/>
      <c r="G38" s="101"/>
      <c r="H38" s="101"/>
      <c r="I38" s="101"/>
      <c r="J38" s="101"/>
      <c r="K38" s="103"/>
      <c r="L38" s="104"/>
      <c r="M38" s="105"/>
      <c r="N38" s="102"/>
      <c r="O38" s="91"/>
      <c r="P38" s="106"/>
      <c r="Q38" s="106"/>
      <c r="R38" s="106"/>
      <c r="S38" s="106"/>
      <c r="T38" s="106"/>
      <c r="U38" s="106"/>
      <c r="V38" s="107"/>
      <c r="W38" s="106"/>
      <c r="X38" s="108"/>
      <c r="Y38" s="106"/>
      <c r="Z38" s="109"/>
      <c r="AA38" s="106"/>
      <c r="AB38" s="106"/>
      <c r="AC38" s="106"/>
      <c r="AD38" s="106"/>
      <c r="AE38" s="110"/>
      <c r="AF38" s="916"/>
      <c r="AG38" s="917"/>
      <c r="AH38" s="106"/>
      <c r="AI38" s="106"/>
      <c r="AJ38" s="106"/>
      <c r="AK38" s="106"/>
      <c r="AL38" s="111"/>
      <c r="AM38" s="111"/>
      <c r="AN38" s="106"/>
      <c r="AO38" s="106"/>
      <c r="AP38" s="106"/>
      <c r="AQ38" s="102"/>
      <c r="AR38" s="102"/>
      <c r="AS38" s="112"/>
      <c r="AT38" s="113"/>
      <c r="AU38" s="114"/>
      <c r="AV38" s="114"/>
      <c r="AW38" s="115"/>
      <c r="AX38" s="114"/>
      <c r="AY38" s="116"/>
      <c r="AZ38" s="117"/>
      <c r="BA38" s="117"/>
      <c r="BB38" s="118"/>
      <c r="BC38" s="117"/>
      <c r="BD38" s="117"/>
      <c r="BE38" s="118"/>
      <c r="BF38" s="220"/>
      <c r="BG38" s="220"/>
      <c r="BH38" s="220"/>
      <c r="BI38" s="220"/>
      <c r="BJ38" s="220"/>
      <c r="BK38" s="220"/>
      <c r="BL38" s="220"/>
      <c r="BM38" s="220"/>
      <c r="BN38" s="220"/>
      <c r="BO38" s="220"/>
      <c r="BP38" s="220"/>
      <c r="BQ38" s="220"/>
      <c r="BR38" s="220"/>
      <c r="BS38" s="220"/>
      <c r="BT38" s="220"/>
      <c r="BU38" s="220"/>
      <c r="BV38" s="220"/>
      <c r="BW38" s="220"/>
      <c r="BX38" s="220"/>
      <c r="BY38" s="220"/>
      <c r="BZ38" s="220"/>
      <c r="CA38" s="220"/>
      <c r="CB38" s="220"/>
      <c r="CC38" s="220"/>
      <c r="CD38" s="220"/>
      <c r="CE38" s="119"/>
      <c r="CF38" s="120"/>
      <c r="CG38" s="96"/>
      <c r="CH38" s="97"/>
      <c r="CI38" s="97"/>
      <c r="CJ38" s="97"/>
      <c r="CK38" s="119"/>
      <c r="CL38" s="119"/>
      <c r="CM38" s="119"/>
      <c r="CN38" s="119"/>
      <c r="CO38" s="119"/>
      <c r="CP38" s="119"/>
      <c r="CQ38" s="119"/>
      <c r="CR38" s="119"/>
      <c r="CS38" s="119"/>
      <c r="CT38" s="119"/>
      <c r="CU38" s="119"/>
      <c r="CV38" s="119"/>
      <c r="CW38" s="119"/>
      <c r="CX38" s="119"/>
      <c r="CY38" s="119" t="str">
        <f t="shared" si="125"/>
        <v/>
      </c>
      <c r="CZ38" s="119" t="str">
        <f t="shared" si="126"/>
        <v/>
      </c>
      <c r="DA38" s="119"/>
      <c r="DB38" s="119"/>
      <c r="DC38" s="119"/>
      <c r="DD38" s="117"/>
      <c r="DE38" s="117"/>
      <c r="DF38" s="117"/>
      <c r="DG38" s="117"/>
      <c r="DH38" s="117"/>
      <c r="DI38" s="117"/>
      <c r="DJ38" s="117"/>
      <c r="DK38" s="117"/>
      <c r="DL38" s="117"/>
      <c r="DM38" s="117"/>
      <c r="DN38" s="117"/>
      <c r="DO38" s="117"/>
      <c r="DP38" s="117"/>
      <c r="DQ38" s="117"/>
      <c r="DR38" s="117"/>
      <c r="DS38" s="117"/>
      <c r="DT38" s="117"/>
      <c r="DU38" s="117"/>
      <c r="DV38" s="117"/>
      <c r="DW38" s="117"/>
      <c r="DX38" s="117"/>
      <c r="DY38" s="117"/>
      <c r="DZ38" s="117"/>
      <c r="EA38" s="117"/>
      <c r="EB38" s="121"/>
      <c r="EC38" s="122"/>
      <c r="ED38" s="121"/>
      <c r="EE38" s="122"/>
    </row>
    <row r="39" spans="1:135" s="55" customFormat="1">
      <c r="A39" s="100"/>
      <c r="B39" s="101"/>
      <c r="C39" s="101"/>
      <c r="D39" s="101"/>
      <c r="E39" s="102"/>
      <c r="F39" s="102"/>
      <c r="G39" s="101"/>
      <c r="H39" s="101"/>
      <c r="I39" s="101"/>
      <c r="J39" s="101"/>
      <c r="K39" s="103"/>
      <c r="L39" s="104"/>
      <c r="M39" s="105"/>
      <c r="N39" s="102"/>
      <c r="O39" s="91"/>
      <c r="P39" s="106"/>
      <c r="Q39" s="106"/>
      <c r="R39" s="106"/>
      <c r="S39" s="106"/>
      <c r="T39" s="106"/>
      <c r="U39" s="106"/>
      <c r="V39" s="107"/>
      <c r="W39" s="106"/>
      <c r="X39" s="108"/>
      <c r="Y39" s="106"/>
      <c r="Z39" s="109"/>
      <c r="AA39" s="106"/>
      <c r="AB39" s="106"/>
      <c r="AC39" s="106"/>
      <c r="AD39" s="106"/>
      <c r="AE39" s="110"/>
      <c r="AF39" s="916"/>
      <c r="AG39" s="917"/>
      <c r="AH39" s="106"/>
      <c r="AI39" s="106"/>
      <c r="AJ39" s="106"/>
      <c r="AK39" s="106"/>
      <c r="AL39" s="111"/>
      <c r="AM39" s="111"/>
      <c r="AN39" s="106"/>
      <c r="AO39" s="106"/>
      <c r="AP39" s="106"/>
      <c r="AQ39" s="102"/>
      <c r="AR39" s="102"/>
      <c r="AS39" s="112"/>
      <c r="AT39" s="113"/>
      <c r="AU39" s="114"/>
      <c r="AV39" s="114"/>
      <c r="AW39" s="115"/>
      <c r="AX39" s="114"/>
      <c r="AY39" s="116"/>
      <c r="AZ39" s="117"/>
      <c r="BA39" s="117"/>
      <c r="BB39" s="118"/>
      <c r="BC39" s="117"/>
      <c r="BD39" s="117"/>
      <c r="BE39" s="118"/>
      <c r="BF39" s="220"/>
      <c r="BG39" s="220"/>
      <c r="BH39" s="220"/>
      <c r="BI39" s="220"/>
      <c r="BJ39" s="220"/>
      <c r="BK39" s="220"/>
      <c r="BL39" s="220"/>
      <c r="BM39" s="220"/>
      <c r="BN39" s="220"/>
      <c r="BO39" s="220"/>
      <c r="BP39" s="220"/>
      <c r="BQ39" s="220"/>
      <c r="BR39" s="220"/>
      <c r="BS39" s="220"/>
      <c r="BT39" s="220"/>
      <c r="BU39" s="220"/>
      <c r="BV39" s="220"/>
      <c r="BW39" s="220"/>
      <c r="BX39" s="220"/>
      <c r="BY39" s="220"/>
      <c r="BZ39" s="220"/>
      <c r="CA39" s="220"/>
      <c r="CB39" s="220"/>
      <c r="CC39" s="220"/>
      <c r="CD39" s="220"/>
      <c r="CE39" s="119"/>
      <c r="CF39" s="120"/>
      <c r="CG39" s="96"/>
      <c r="CH39" s="97"/>
      <c r="CI39" s="97"/>
      <c r="CJ39" s="97"/>
      <c r="CK39" s="119"/>
      <c r="CL39" s="119"/>
      <c r="CM39" s="119"/>
      <c r="CN39" s="119"/>
      <c r="CO39" s="119"/>
      <c r="CP39" s="119"/>
      <c r="CQ39" s="119"/>
      <c r="CR39" s="119"/>
      <c r="CS39" s="119"/>
      <c r="CT39" s="119"/>
      <c r="CU39" s="119"/>
      <c r="CV39" s="119"/>
      <c r="CW39" s="119"/>
      <c r="CX39" s="119"/>
      <c r="CY39" s="119" t="str">
        <f t="shared" si="125"/>
        <v/>
      </c>
      <c r="CZ39" s="119" t="str">
        <f t="shared" si="126"/>
        <v/>
      </c>
      <c r="DA39" s="119"/>
      <c r="DB39" s="119"/>
      <c r="DC39" s="119"/>
      <c r="DD39" s="117"/>
      <c r="DE39" s="117"/>
      <c r="DF39" s="117"/>
      <c r="DG39" s="117"/>
      <c r="DH39" s="117"/>
      <c r="DI39" s="117"/>
      <c r="DJ39" s="117"/>
      <c r="DK39" s="117"/>
      <c r="DL39" s="117"/>
      <c r="DM39" s="117"/>
      <c r="DN39" s="117"/>
      <c r="DO39" s="117"/>
      <c r="DP39" s="117"/>
      <c r="DQ39" s="117"/>
      <c r="DR39" s="117"/>
      <c r="DS39" s="117"/>
      <c r="DT39" s="117"/>
      <c r="DU39" s="117"/>
      <c r="DV39" s="117"/>
      <c r="DW39" s="117"/>
      <c r="DX39" s="117"/>
      <c r="DY39" s="117"/>
      <c r="DZ39" s="117"/>
      <c r="EA39" s="117"/>
      <c r="EB39" s="121"/>
      <c r="EC39" s="122"/>
      <c r="ED39" s="121"/>
      <c r="EE39" s="122"/>
    </row>
    <row r="40" spans="1:135" s="55" customFormat="1">
      <c r="A40" s="100"/>
      <c r="B40" s="101"/>
      <c r="C40" s="101"/>
      <c r="D40" s="101"/>
      <c r="E40" s="102"/>
      <c r="F40" s="102"/>
      <c r="G40" s="101"/>
      <c r="H40" s="101"/>
      <c r="I40" s="101"/>
      <c r="J40" s="101"/>
      <c r="K40" s="103"/>
      <c r="L40" s="104"/>
      <c r="M40" s="105"/>
      <c r="N40" s="102"/>
      <c r="O40" s="91"/>
      <c r="P40" s="106"/>
      <c r="Q40" s="106"/>
      <c r="R40" s="106"/>
      <c r="S40" s="106"/>
      <c r="T40" s="106"/>
      <c r="U40" s="106"/>
      <c r="V40" s="107"/>
      <c r="W40" s="106"/>
      <c r="X40" s="108"/>
      <c r="Y40" s="106"/>
      <c r="Z40" s="109"/>
      <c r="AA40" s="106"/>
      <c r="AB40" s="106"/>
      <c r="AC40" s="106"/>
      <c r="AD40" s="106"/>
      <c r="AE40" s="110"/>
      <c r="AF40" s="916"/>
      <c r="AG40" s="917"/>
      <c r="AH40" s="106"/>
      <c r="AI40" s="106"/>
      <c r="AJ40" s="106"/>
      <c r="AK40" s="106"/>
      <c r="AL40" s="111"/>
      <c r="AM40" s="111"/>
      <c r="AN40" s="106"/>
      <c r="AO40" s="106"/>
      <c r="AP40" s="106"/>
      <c r="AQ40" s="102"/>
      <c r="AR40" s="102"/>
      <c r="AS40" s="112"/>
      <c r="AT40" s="113"/>
      <c r="AU40" s="114"/>
      <c r="AV40" s="114"/>
      <c r="AW40" s="115"/>
      <c r="AX40" s="114"/>
      <c r="AY40" s="116"/>
      <c r="AZ40" s="117"/>
      <c r="BA40" s="117"/>
      <c r="BB40" s="118"/>
      <c r="BC40" s="117"/>
      <c r="BD40" s="117"/>
      <c r="BE40" s="118"/>
      <c r="BF40" s="220"/>
      <c r="BG40" s="220"/>
      <c r="BH40" s="220"/>
      <c r="BI40" s="220"/>
      <c r="BJ40" s="220"/>
      <c r="BK40" s="220"/>
      <c r="BL40" s="220"/>
      <c r="BM40" s="220"/>
      <c r="BN40" s="220"/>
      <c r="BO40" s="220"/>
      <c r="BP40" s="220"/>
      <c r="BQ40" s="220"/>
      <c r="BR40" s="220"/>
      <c r="BS40" s="220"/>
      <c r="BT40" s="220"/>
      <c r="BU40" s="220"/>
      <c r="BV40" s="220"/>
      <c r="BW40" s="220"/>
      <c r="BX40" s="220"/>
      <c r="BY40" s="220"/>
      <c r="BZ40" s="220"/>
      <c r="CA40" s="220"/>
      <c r="CB40" s="220"/>
      <c r="CC40" s="220"/>
      <c r="CD40" s="220"/>
      <c r="CE40" s="119"/>
      <c r="CF40" s="120"/>
      <c r="CG40" s="96"/>
      <c r="CH40" s="97"/>
      <c r="CI40" s="97"/>
      <c r="CJ40" s="97"/>
      <c r="CK40" s="119"/>
      <c r="CL40" s="119"/>
      <c r="CM40" s="119"/>
      <c r="CN40" s="119"/>
      <c r="CO40" s="119"/>
      <c r="CP40" s="119"/>
      <c r="CQ40" s="119"/>
      <c r="CR40" s="119"/>
      <c r="CS40" s="119"/>
      <c r="CT40" s="119"/>
      <c r="CU40" s="119"/>
      <c r="CV40" s="119"/>
      <c r="CW40" s="119"/>
      <c r="CX40" s="119"/>
      <c r="CY40" s="119" t="str">
        <f t="shared" si="125"/>
        <v/>
      </c>
      <c r="CZ40" s="119" t="str">
        <f t="shared" si="126"/>
        <v/>
      </c>
      <c r="DA40" s="119"/>
      <c r="DB40" s="119"/>
      <c r="DC40" s="119"/>
      <c r="DD40" s="117"/>
      <c r="DE40" s="117"/>
      <c r="DF40" s="117"/>
      <c r="DG40" s="117"/>
      <c r="DH40" s="117"/>
      <c r="DI40" s="117"/>
      <c r="DJ40" s="117"/>
      <c r="DK40" s="117"/>
      <c r="DL40" s="117"/>
      <c r="DM40" s="117"/>
      <c r="DN40" s="117"/>
      <c r="DO40" s="117"/>
      <c r="DP40" s="117"/>
      <c r="DQ40" s="117"/>
      <c r="DR40" s="117"/>
      <c r="DS40" s="117"/>
      <c r="DT40" s="117"/>
      <c r="DU40" s="117"/>
      <c r="DV40" s="117"/>
      <c r="DW40" s="117"/>
      <c r="DX40" s="117"/>
      <c r="DY40" s="117"/>
      <c r="DZ40" s="117"/>
      <c r="EA40" s="117"/>
      <c r="EB40" s="121"/>
      <c r="EC40" s="122"/>
      <c r="ED40" s="121"/>
      <c r="EE40" s="122"/>
    </row>
    <row r="41" spans="1:135" s="55" customFormat="1">
      <c r="A41" s="100"/>
      <c r="B41" s="101"/>
      <c r="C41" s="101"/>
      <c r="D41" s="101"/>
      <c r="E41" s="102"/>
      <c r="F41" s="102"/>
      <c r="G41" s="101"/>
      <c r="H41" s="101"/>
      <c r="I41" s="101"/>
      <c r="J41" s="101"/>
      <c r="K41" s="103"/>
      <c r="L41" s="104"/>
      <c r="M41" s="105"/>
      <c r="N41" s="102"/>
      <c r="O41" s="91"/>
      <c r="P41" s="106"/>
      <c r="Q41" s="106"/>
      <c r="R41" s="106"/>
      <c r="S41" s="106"/>
      <c r="T41" s="106"/>
      <c r="U41" s="106"/>
      <c r="V41" s="107"/>
      <c r="W41" s="106"/>
      <c r="X41" s="108"/>
      <c r="Y41" s="106"/>
      <c r="Z41" s="109"/>
      <c r="AA41" s="106"/>
      <c r="AB41" s="106"/>
      <c r="AC41" s="106"/>
      <c r="AD41" s="106"/>
      <c r="AE41" s="110"/>
      <c r="AF41" s="916"/>
      <c r="AG41" s="917"/>
      <c r="AH41" s="106"/>
      <c r="AI41" s="106"/>
      <c r="AJ41" s="106"/>
      <c r="AK41" s="106"/>
      <c r="AL41" s="111"/>
      <c r="AM41" s="111"/>
      <c r="AN41" s="106"/>
      <c r="AO41" s="106"/>
      <c r="AP41" s="106"/>
      <c r="AQ41" s="102"/>
      <c r="AR41" s="102"/>
      <c r="AS41" s="112"/>
      <c r="AT41" s="113"/>
      <c r="AU41" s="114"/>
      <c r="AV41" s="114"/>
      <c r="AW41" s="115"/>
      <c r="AX41" s="114"/>
      <c r="AY41" s="116"/>
      <c r="AZ41" s="117"/>
      <c r="BA41" s="117"/>
      <c r="BB41" s="118"/>
      <c r="BC41" s="117"/>
      <c r="BD41" s="117"/>
      <c r="BE41" s="118"/>
      <c r="BF41" s="220"/>
      <c r="BG41" s="220"/>
      <c r="BH41" s="220"/>
      <c r="BI41" s="220"/>
      <c r="BJ41" s="220"/>
      <c r="BK41" s="220"/>
      <c r="BL41" s="220"/>
      <c r="BM41" s="220"/>
      <c r="BN41" s="220"/>
      <c r="BO41" s="220"/>
      <c r="BP41" s="220"/>
      <c r="BQ41" s="220"/>
      <c r="BR41" s="220"/>
      <c r="BS41" s="220"/>
      <c r="BT41" s="220"/>
      <c r="BU41" s="220"/>
      <c r="BV41" s="220"/>
      <c r="BW41" s="220"/>
      <c r="BX41" s="220"/>
      <c r="BY41" s="220"/>
      <c r="BZ41" s="220"/>
      <c r="CA41" s="220"/>
      <c r="CB41" s="220"/>
      <c r="CC41" s="220"/>
      <c r="CD41" s="220"/>
      <c r="CE41" s="119"/>
      <c r="CF41" s="120"/>
      <c r="CG41" s="96"/>
      <c r="CH41" s="97"/>
      <c r="CI41" s="97"/>
      <c r="CJ41" s="97"/>
      <c r="CK41" s="119"/>
      <c r="CL41" s="119"/>
      <c r="CM41" s="119"/>
      <c r="CN41" s="119"/>
      <c r="CO41" s="119"/>
      <c r="CP41" s="119"/>
      <c r="CQ41" s="119"/>
      <c r="CR41" s="119"/>
      <c r="CS41" s="119"/>
      <c r="CT41" s="119"/>
      <c r="CU41" s="119"/>
      <c r="CV41" s="119"/>
      <c r="CW41" s="119"/>
      <c r="CX41" s="119"/>
      <c r="CY41" s="119" t="str">
        <f t="shared" si="125"/>
        <v/>
      </c>
      <c r="CZ41" s="119" t="str">
        <f t="shared" si="126"/>
        <v/>
      </c>
      <c r="DA41" s="119"/>
      <c r="DB41" s="119"/>
      <c r="DC41" s="119"/>
      <c r="DD41" s="117"/>
      <c r="DE41" s="117"/>
      <c r="DF41" s="117"/>
      <c r="DG41" s="117"/>
      <c r="DH41" s="117"/>
      <c r="DI41" s="117"/>
      <c r="DJ41" s="117"/>
      <c r="DK41" s="117"/>
      <c r="DL41" s="117"/>
      <c r="DM41" s="117"/>
      <c r="DN41" s="117"/>
      <c r="DO41" s="117"/>
      <c r="DP41" s="117"/>
      <c r="DQ41" s="117"/>
      <c r="DR41" s="117"/>
      <c r="DS41" s="117"/>
      <c r="DT41" s="117"/>
      <c r="DU41" s="117"/>
      <c r="DV41" s="117"/>
      <c r="DW41" s="117"/>
      <c r="DX41" s="117"/>
      <c r="DY41" s="117"/>
      <c r="DZ41" s="117"/>
      <c r="EA41" s="117"/>
      <c r="EB41" s="121"/>
      <c r="EC41" s="122"/>
      <c r="ED41" s="121"/>
      <c r="EE41" s="122"/>
    </row>
    <row r="42" spans="1:135" s="55" customFormat="1">
      <c r="A42" s="100"/>
      <c r="B42" s="101"/>
      <c r="C42" s="101"/>
      <c r="D42" s="101"/>
      <c r="E42" s="102"/>
      <c r="F42" s="102"/>
      <c r="G42" s="101"/>
      <c r="H42" s="101"/>
      <c r="I42" s="101"/>
      <c r="J42" s="101"/>
      <c r="K42" s="103"/>
      <c r="L42" s="104"/>
      <c r="M42" s="105"/>
      <c r="N42" s="102"/>
      <c r="O42" s="91"/>
      <c r="P42" s="106"/>
      <c r="Q42" s="106"/>
      <c r="R42" s="106"/>
      <c r="S42" s="106"/>
      <c r="T42" s="106"/>
      <c r="U42" s="106"/>
      <c r="V42" s="107"/>
      <c r="W42" s="106"/>
      <c r="X42" s="108"/>
      <c r="Y42" s="106"/>
      <c r="Z42" s="109"/>
      <c r="AA42" s="106"/>
      <c r="AB42" s="106"/>
      <c r="AC42" s="106"/>
      <c r="AD42" s="106"/>
      <c r="AE42" s="110"/>
      <c r="AF42" s="916"/>
      <c r="AG42" s="917"/>
      <c r="AH42" s="106"/>
      <c r="AI42" s="106"/>
      <c r="AJ42" s="106"/>
      <c r="AK42" s="106"/>
      <c r="AL42" s="111"/>
      <c r="AM42" s="111"/>
      <c r="AN42" s="106"/>
      <c r="AO42" s="106"/>
      <c r="AP42" s="106"/>
      <c r="AQ42" s="102"/>
      <c r="AR42" s="102"/>
      <c r="AS42" s="112"/>
      <c r="AT42" s="113"/>
      <c r="AU42" s="114"/>
      <c r="AV42" s="114"/>
      <c r="AW42" s="115"/>
      <c r="AX42" s="114"/>
      <c r="AY42" s="116"/>
      <c r="AZ42" s="117"/>
      <c r="BA42" s="117"/>
      <c r="BB42" s="118"/>
      <c r="BC42" s="117"/>
      <c r="BD42" s="117"/>
      <c r="BE42" s="118"/>
      <c r="BF42" s="220"/>
      <c r="BG42" s="220"/>
      <c r="BH42" s="220"/>
      <c r="BI42" s="220"/>
      <c r="BJ42" s="220"/>
      <c r="BK42" s="220"/>
      <c r="BL42" s="220"/>
      <c r="BM42" s="220"/>
      <c r="BN42" s="220"/>
      <c r="BO42" s="220"/>
      <c r="BP42" s="220"/>
      <c r="BQ42" s="220"/>
      <c r="BR42" s="220"/>
      <c r="BS42" s="220"/>
      <c r="BT42" s="220"/>
      <c r="BU42" s="220"/>
      <c r="BV42" s="220"/>
      <c r="BW42" s="220"/>
      <c r="BX42" s="220"/>
      <c r="BY42" s="220"/>
      <c r="BZ42" s="220"/>
      <c r="CA42" s="220"/>
      <c r="CB42" s="220"/>
      <c r="CC42" s="220"/>
      <c r="CD42" s="220"/>
      <c r="CE42" s="119"/>
      <c r="CF42" s="120"/>
      <c r="CG42" s="96"/>
      <c r="CH42" s="97"/>
      <c r="CI42" s="97"/>
      <c r="CJ42" s="97"/>
      <c r="CK42" s="119"/>
      <c r="CL42" s="119"/>
      <c r="CM42" s="119"/>
      <c r="CN42" s="119"/>
      <c r="CO42" s="119"/>
      <c r="CP42" s="119"/>
      <c r="CQ42" s="119"/>
      <c r="CR42" s="119"/>
      <c r="CS42" s="119"/>
      <c r="CT42" s="119"/>
      <c r="CU42" s="119"/>
      <c r="CV42" s="119"/>
      <c r="CW42" s="119"/>
      <c r="CX42" s="119"/>
      <c r="CY42" s="119" t="str">
        <f t="shared" si="125"/>
        <v/>
      </c>
      <c r="CZ42" s="119" t="str">
        <f t="shared" si="126"/>
        <v/>
      </c>
      <c r="DA42" s="119"/>
      <c r="DB42" s="119"/>
      <c r="DC42" s="119"/>
      <c r="DD42" s="117"/>
      <c r="DE42" s="117"/>
      <c r="DF42" s="117"/>
      <c r="DG42" s="117"/>
      <c r="DH42" s="117"/>
      <c r="DI42" s="117"/>
      <c r="DJ42" s="117"/>
      <c r="DK42" s="117"/>
      <c r="DL42" s="117"/>
      <c r="DM42" s="117"/>
      <c r="DN42" s="117"/>
      <c r="DO42" s="117"/>
      <c r="DP42" s="117"/>
      <c r="DQ42" s="117"/>
      <c r="DR42" s="117"/>
      <c r="DS42" s="117"/>
      <c r="DT42" s="117"/>
      <c r="DU42" s="117"/>
      <c r="DV42" s="117"/>
      <c r="DW42" s="117"/>
      <c r="DX42" s="117"/>
      <c r="DY42" s="117"/>
      <c r="DZ42" s="117"/>
      <c r="EA42" s="117"/>
      <c r="EB42" s="121"/>
      <c r="EC42" s="122"/>
      <c r="ED42" s="121"/>
      <c r="EE42" s="122"/>
    </row>
    <row r="43" spans="1:135" s="55" customFormat="1">
      <c r="A43" s="100"/>
      <c r="B43" s="101"/>
      <c r="C43" s="101"/>
      <c r="D43" s="101"/>
      <c r="E43" s="102"/>
      <c r="F43" s="102"/>
      <c r="G43" s="101"/>
      <c r="H43" s="101"/>
      <c r="I43" s="101"/>
      <c r="J43" s="101"/>
      <c r="K43" s="103"/>
      <c r="L43" s="104"/>
      <c r="M43" s="105"/>
      <c r="N43" s="102"/>
      <c r="O43" s="91"/>
      <c r="P43" s="106"/>
      <c r="Q43" s="106"/>
      <c r="R43" s="106"/>
      <c r="S43" s="106"/>
      <c r="T43" s="106"/>
      <c r="U43" s="106"/>
      <c r="V43" s="107"/>
      <c r="W43" s="106"/>
      <c r="X43" s="108"/>
      <c r="Y43" s="106"/>
      <c r="Z43" s="109"/>
      <c r="AA43" s="106"/>
      <c r="AB43" s="106"/>
      <c r="AC43" s="106"/>
      <c r="AD43" s="106"/>
      <c r="AE43" s="110"/>
      <c r="AF43" s="916"/>
      <c r="AG43" s="917"/>
      <c r="AH43" s="106"/>
      <c r="AI43" s="106"/>
      <c r="AJ43" s="106"/>
      <c r="AK43" s="106"/>
      <c r="AL43" s="111"/>
      <c r="AM43" s="111"/>
      <c r="AN43" s="106"/>
      <c r="AO43" s="106"/>
      <c r="AP43" s="106"/>
      <c r="AQ43" s="102"/>
      <c r="AR43" s="102"/>
      <c r="AS43" s="112"/>
      <c r="AT43" s="113"/>
      <c r="AU43" s="114"/>
      <c r="AV43" s="114"/>
      <c r="AW43" s="115"/>
      <c r="AX43" s="114"/>
      <c r="AY43" s="116"/>
      <c r="AZ43" s="117"/>
      <c r="BA43" s="117"/>
      <c r="BB43" s="118"/>
      <c r="BC43" s="117"/>
      <c r="BD43" s="117"/>
      <c r="BE43" s="118"/>
      <c r="BF43" s="220"/>
      <c r="BG43" s="220"/>
      <c r="BH43" s="220"/>
      <c r="BI43" s="220"/>
      <c r="BJ43" s="220"/>
      <c r="BK43" s="220"/>
      <c r="BL43" s="220"/>
      <c r="BM43" s="220"/>
      <c r="BN43" s="220"/>
      <c r="BO43" s="220"/>
      <c r="BP43" s="220"/>
      <c r="BQ43" s="220"/>
      <c r="BR43" s="220"/>
      <c r="BS43" s="220"/>
      <c r="BT43" s="220"/>
      <c r="BU43" s="220"/>
      <c r="BV43" s="220"/>
      <c r="BW43" s="220"/>
      <c r="BX43" s="220"/>
      <c r="BY43" s="220"/>
      <c r="BZ43" s="220"/>
      <c r="CA43" s="220"/>
      <c r="CB43" s="220"/>
      <c r="CC43" s="220"/>
      <c r="CD43" s="220"/>
      <c r="CE43" s="119"/>
      <c r="CF43" s="120"/>
      <c r="CG43" s="96"/>
      <c r="CH43" s="97"/>
      <c r="CI43" s="97"/>
      <c r="CJ43" s="97"/>
      <c r="CK43" s="119"/>
      <c r="CL43" s="119"/>
      <c r="CM43" s="119"/>
      <c r="CN43" s="119"/>
      <c r="CO43" s="119"/>
      <c r="CP43" s="119"/>
      <c r="CQ43" s="119"/>
      <c r="CR43" s="119"/>
      <c r="CS43" s="119"/>
      <c r="CT43" s="119"/>
      <c r="CU43" s="119"/>
      <c r="CV43" s="119"/>
      <c r="CW43" s="119"/>
      <c r="CX43" s="119"/>
      <c r="CY43" s="119" t="str">
        <f t="shared" si="125"/>
        <v/>
      </c>
      <c r="CZ43" s="119" t="str">
        <f t="shared" si="126"/>
        <v/>
      </c>
      <c r="DA43" s="119"/>
      <c r="DB43" s="119"/>
      <c r="DC43" s="119"/>
      <c r="DD43" s="117"/>
      <c r="DE43" s="117"/>
      <c r="DF43" s="117"/>
      <c r="DG43" s="117"/>
      <c r="DH43" s="117"/>
      <c r="DI43" s="117"/>
      <c r="DJ43" s="117"/>
      <c r="DK43" s="117"/>
      <c r="DL43" s="117"/>
      <c r="DM43" s="117"/>
      <c r="DN43" s="117"/>
      <c r="DO43" s="117"/>
      <c r="DP43" s="117"/>
      <c r="DQ43" s="117"/>
      <c r="DR43" s="117"/>
      <c r="DS43" s="117"/>
      <c r="DT43" s="117"/>
      <c r="DU43" s="117"/>
      <c r="DV43" s="117"/>
      <c r="DW43" s="117"/>
      <c r="DX43" s="117"/>
      <c r="DY43" s="117"/>
      <c r="DZ43" s="117"/>
      <c r="EA43" s="117"/>
      <c r="EB43" s="121"/>
      <c r="EC43" s="122"/>
      <c r="ED43" s="121"/>
      <c r="EE43" s="122"/>
    </row>
    <row r="44" spans="1:135" s="55" customFormat="1">
      <c r="A44" s="100"/>
      <c r="B44" s="101"/>
      <c r="C44" s="101"/>
      <c r="D44" s="101"/>
      <c r="E44" s="102"/>
      <c r="F44" s="102"/>
      <c r="G44" s="101"/>
      <c r="H44" s="101"/>
      <c r="I44" s="101"/>
      <c r="J44" s="101"/>
      <c r="K44" s="103"/>
      <c r="L44" s="104"/>
      <c r="M44" s="105"/>
      <c r="N44" s="102"/>
      <c r="O44" s="91"/>
      <c r="P44" s="106"/>
      <c r="Q44" s="106"/>
      <c r="R44" s="106"/>
      <c r="S44" s="106"/>
      <c r="T44" s="106"/>
      <c r="U44" s="106"/>
      <c r="V44" s="107"/>
      <c r="W44" s="106"/>
      <c r="X44" s="108"/>
      <c r="Y44" s="106"/>
      <c r="Z44" s="109"/>
      <c r="AA44" s="106"/>
      <c r="AB44" s="106"/>
      <c r="AC44" s="106"/>
      <c r="AD44" s="106"/>
      <c r="AE44" s="110"/>
      <c r="AF44" s="916"/>
      <c r="AG44" s="917"/>
      <c r="AH44" s="106"/>
      <c r="AI44" s="106"/>
      <c r="AJ44" s="106"/>
      <c r="AK44" s="106"/>
      <c r="AL44" s="111"/>
      <c r="AM44" s="111"/>
      <c r="AN44" s="106"/>
      <c r="AO44" s="106"/>
      <c r="AP44" s="106"/>
      <c r="AQ44" s="102"/>
      <c r="AR44" s="102"/>
      <c r="AS44" s="112"/>
      <c r="AT44" s="113"/>
      <c r="AU44" s="114"/>
      <c r="AV44" s="114"/>
      <c r="AW44" s="115"/>
      <c r="AX44" s="114"/>
      <c r="AY44" s="116"/>
      <c r="AZ44" s="117"/>
      <c r="BA44" s="117"/>
      <c r="BB44" s="118"/>
      <c r="BC44" s="117"/>
      <c r="BD44" s="117"/>
      <c r="BE44" s="118"/>
      <c r="BF44" s="220"/>
      <c r="BG44" s="220"/>
      <c r="BH44" s="220"/>
      <c r="BI44" s="220"/>
      <c r="BJ44" s="220"/>
      <c r="BK44" s="220"/>
      <c r="BL44" s="220"/>
      <c r="BM44" s="220"/>
      <c r="BN44" s="220"/>
      <c r="BO44" s="220"/>
      <c r="BP44" s="220"/>
      <c r="BQ44" s="220"/>
      <c r="BR44" s="220"/>
      <c r="BS44" s="220"/>
      <c r="BT44" s="220"/>
      <c r="BU44" s="220"/>
      <c r="BV44" s="220"/>
      <c r="BW44" s="220"/>
      <c r="BX44" s="220"/>
      <c r="BY44" s="220"/>
      <c r="BZ44" s="220"/>
      <c r="CA44" s="220"/>
      <c r="CB44" s="220"/>
      <c r="CC44" s="220"/>
      <c r="CD44" s="220"/>
      <c r="CE44" s="119"/>
      <c r="CF44" s="120"/>
      <c r="CG44" s="96"/>
      <c r="CH44" s="97"/>
      <c r="CI44" s="97"/>
      <c r="CJ44" s="97"/>
      <c r="CK44" s="119"/>
      <c r="CL44" s="119"/>
      <c r="CM44" s="119"/>
      <c r="CN44" s="119"/>
      <c r="CO44" s="119"/>
      <c r="CP44" s="119"/>
      <c r="CQ44" s="119"/>
      <c r="CR44" s="119"/>
      <c r="CS44" s="119"/>
      <c r="CT44" s="119"/>
      <c r="CU44" s="119"/>
      <c r="CV44" s="119"/>
      <c r="CW44" s="119"/>
      <c r="CX44" s="119"/>
      <c r="CY44" s="119" t="str">
        <f t="shared" si="125"/>
        <v/>
      </c>
      <c r="CZ44" s="119" t="str">
        <f t="shared" si="126"/>
        <v/>
      </c>
      <c r="DA44" s="119"/>
      <c r="DB44" s="119"/>
      <c r="DC44" s="119"/>
      <c r="DD44" s="117"/>
      <c r="DE44" s="117"/>
      <c r="DF44" s="117"/>
      <c r="DG44" s="117"/>
      <c r="DH44" s="117"/>
      <c r="DI44" s="117"/>
      <c r="DJ44" s="117"/>
      <c r="DK44" s="117"/>
      <c r="DL44" s="117"/>
      <c r="DM44" s="117"/>
      <c r="DN44" s="117"/>
      <c r="DO44" s="117"/>
      <c r="DP44" s="117"/>
      <c r="DQ44" s="117"/>
      <c r="DR44" s="117"/>
      <c r="DS44" s="117"/>
      <c r="DT44" s="117"/>
      <c r="DU44" s="117"/>
      <c r="DV44" s="117"/>
      <c r="DW44" s="117"/>
      <c r="DX44" s="117"/>
      <c r="DY44" s="117"/>
      <c r="DZ44" s="117"/>
      <c r="EA44" s="117"/>
      <c r="EB44" s="121"/>
      <c r="EC44" s="122"/>
      <c r="ED44" s="121"/>
      <c r="EE44" s="122"/>
    </row>
    <row r="45" spans="1:135" s="55" customFormat="1">
      <c r="A45" s="100"/>
      <c r="B45" s="101"/>
      <c r="C45" s="101"/>
      <c r="D45" s="101"/>
      <c r="E45" s="102"/>
      <c r="F45" s="102"/>
      <c r="G45" s="101"/>
      <c r="H45" s="101"/>
      <c r="I45" s="101"/>
      <c r="J45" s="101"/>
      <c r="K45" s="103"/>
      <c r="L45" s="104"/>
      <c r="M45" s="105"/>
      <c r="N45" s="102"/>
      <c r="O45" s="91"/>
      <c r="P45" s="106"/>
      <c r="Q45" s="106"/>
      <c r="R45" s="106"/>
      <c r="S45" s="106"/>
      <c r="T45" s="106"/>
      <c r="U45" s="106"/>
      <c r="V45" s="107"/>
      <c r="W45" s="106"/>
      <c r="X45" s="108"/>
      <c r="Y45" s="106"/>
      <c r="Z45" s="109"/>
      <c r="AA45" s="106"/>
      <c r="AB45" s="106"/>
      <c r="AC45" s="106"/>
      <c r="AD45" s="106"/>
      <c r="AE45" s="110"/>
      <c r="AF45" s="916"/>
      <c r="AG45" s="917"/>
      <c r="AH45" s="106"/>
      <c r="AI45" s="106"/>
      <c r="AJ45" s="106"/>
      <c r="AK45" s="106"/>
      <c r="AL45" s="111"/>
      <c r="AM45" s="111"/>
      <c r="AN45" s="106"/>
      <c r="AO45" s="106"/>
      <c r="AP45" s="106"/>
      <c r="AQ45" s="102"/>
      <c r="AR45" s="102"/>
      <c r="AS45" s="112"/>
      <c r="AT45" s="113"/>
      <c r="AU45" s="114"/>
      <c r="AV45" s="114"/>
      <c r="AW45" s="115"/>
      <c r="AX45" s="114"/>
      <c r="AY45" s="116"/>
      <c r="AZ45" s="117"/>
      <c r="BA45" s="117"/>
      <c r="BB45" s="118"/>
      <c r="BC45" s="117"/>
      <c r="BD45" s="117"/>
      <c r="BE45" s="118"/>
      <c r="BF45" s="220"/>
      <c r="BG45" s="220"/>
      <c r="BH45" s="220"/>
      <c r="BI45" s="220"/>
      <c r="BJ45" s="220"/>
      <c r="BK45" s="220"/>
      <c r="BL45" s="220"/>
      <c r="BM45" s="220"/>
      <c r="BN45" s="220"/>
      <c r="BO45" s="220"/>
      <c r="BP45" s="220"/>
      <c r="BQ45" s="220"/>
      <c r="BR45" s="220"/>
      <c r="BS45" s="220"/>
      <c r="BT45" s="220"/>
      <c r="BU45" s="220"/>
      <c r="BV45" s="220"/>
      <c r="BW45" s="220"/>
      <c r="BX45" s="220"/>
      <c r="BY45" s="220"/>
      <c r="BZ45" s="220"/>
      <c r="CA45" s="220"/>
      <c r="CB45" s="220"/>
      <c r="CC45" s="220"/>
      <c r="CD45" s="220"/>
      <c r="CE45" s="119"/>
      <c r="CF45" s="120"/>
      <c r="CG45" s="96"/>
      <c r="CH45" s="97"/>
      <c r="CI45" s="97"/>
      <c r="CJ45" s="97"/>
      <c r="CK45" s="119"/>
      <c r="CL45" s="119"/>
      <c r="CM45" s="119"/>
      <c r="CN45" s="119"/>
      <c r="CO45" s="119"/>
      <c r="CP45" s="119"/>
      <c r="CQ45" s="119"/>
      <c r="CR45" s="119"/>
      <c r="CS45" s="119"/>
      <c r="CT45" s="119"/>
      <c r="CU45" s="119"/>
      <c r="CV45" s="119"/>
      <c r="CW45" s="119"/>
      <c r="CX45" s="119"/>
      <c r="CY45" s="119" t="str">
        <f t="shared" si="125"/>
        <v/>
      </c>
      <c r="CZ45" s="119" t="str">
        <f t="shared" si="126"/>
        <v/>
      </c>
      <c r="DA45" s="119"/>
      <c r="DB45" s="119"/>
      <c r="DC45" s="119"/>
      <c r="DD45" s="117"/>
      <c r="DE45" s="117"/>
      <c r="DF45" s="117"/>
      <c r="DG45" s="117"/>
      <c r="DH45" s="117"/>
      <c r="DI45" s="117"/>
      <c r="DJ45" s="117"/>
      <c r="DK45" s="117"/>
      <c r="DL45" s="117"/>
      <c r="DM45" s="117"/>
      <c r="DN45" s="117"/>
      <c r="DO45" s="117"/>
      <c r="DP45" s="117"/>
      <c r="DQ45" s="117"/>
      <c r="DR45" s="117"/>
      <c r="DS45" s="117"/>
      <c r="DT45" s="117"/>
      <c r="DU45" s="117"/>
      <c r="DV45" s="117"/>
      <c r="DW45" s="117"/>
      <c r="DX45" s="117"/>
      <c r="DY45" s="117"/>
      <c r="DZ45" s="117"/>
      <c r="EA45" s="117"/>
      <c r="EB45" s="121"/>
      <c r="EC45" s="122"/>
      <c r="ED45" s="121"/>
      <c r="EE45" s="122"/>
    </row>
    <row r="46" spans="1:135" s="55" customFormat="1">
      <c r="A46" s="100"/>
      <c r="B46" s="101"/>
      <c r="C46" s="101"/>
      <c r="D46" s="101"/>
      <c r="E46" s="102"/>
      <c r="F46" s="102"/>
      <c r="G46" s="101"/>
      <c r="H46" s="101"/>
      <c r="I46" s="101"/>
      <c r="J46" s="101"/>
      <c r="K46" s="103"/>
      <c r="L46" s="104"/>
      <c r="M46" s="105"/>
      <c r="N46" s="102"/>
      <c r="O46" s="91"/>
      <c r="P46" s="106"/>
      <c r="Q46" s="106"/>
      <c r="R46" s="106"/>
      <c r="S46" s="106"/>
      <c r="T46" s="106"/>
      <c r="U46" s="106"/>
      <c r="V46" s="107"/>
      <c r="W46" s="106"/>
      <c r="X46" s="108"/>
      <c r="Y46" s="106"/>
      <c r="Z46" s="109"/>
      <c r="AA46" s="106"/>
      <c r="AB46" s="106"/>
      <c r="AC46" s="106"/>
      <c r="AD46" s="106"/>
      <c r="AE46" s="110"/>
      <c r="AF46" s="916"/>
      <c r="AG46" s="917"/>
      <c r="AH46" s="106"/>
      <c r="AI46" s="106"/>
      <c r="AJ46" s="106"/>
      <c r="AK46" s="106"/>
      <c r="AL46" s="111"/>
      <c r="AM46" s="111"/>
      <c r="AN46" s="106"/>
      <c r="AO46" s="106"/>
      <c r="AP46" s="106"/>
      <c r="AQ46" s="102"/>
      <c r="AR46" s="102"/>
      <c r="AS46" s="112"/>
      <c r="AT46" s="113"/>
      <c r="AU46" s="114"/>
      <c r="AV46" s="114"/>
      <c r="AW46" s="115"/>
      <c r="AX46" s="114"/>
      <c r="AY46" s="116"/>
      <c r="AZ46" s="117"/>
      <c r="BA46" s="117"/>
      <c r="BB46" s="118"/>
      <c r="BC46" s="117"/>
      <c r="BD46" s="117"/>
      <c r="BE46" s="118"/>
      <c r="BF46" s="220"/>
      <c r="BG46" s="220"/>
      <c r="BH46" s="220"/>
      <c r="BI46" s="220"/>
      <c r="BJ46" s="220"/>
      <c r="BK46" s="220"/>
      <c r="BL46" s="220"/>
      <c r="BM46" s="220"/>
      <c r="BN46" s="220"/>
      <c r="BO46" s="220"/>
      <c r="BP46" s="220"/>
      <c r="BQ46" s="220"/>
      <c r="BR46" s="220"/>
      <c r="BS46" s="220"/>
      <c r="BT46" s="220"/>
      <c r="BU46" s="220"/>
      <c r="BV46" s="220"/>
      <c r="BW46" s="220"/>
      <c r="BX46" s="220"/>
      <c r="BY46" s="220"/>
      <c r="BZ46" s="220"/>
      <c r="CA46" s="220"/>
      <c r="CB46" s="220"/>
      <c r="CC46" s="220"/>
      <c r="CD46" s="220"/>
      <c r="CE46" s="119"/>
      <c r="CF46" s="120"/>
      <c r="CG46" s="96"/>
      <c r="CH46" s="97"/>
      <c r="CI46" s="97"/>
      <c r="CJ46" s="97"/>
      <c r="CK46" s="119"/>
      <c r="CL46" s="119"/>
      <c r="CM46" s="119"/>
      <c r="CN46" s="119"/>
      <c r="CO46" s="119"/>
      <c r="CP46" s="119"/>
      <c r="CQ46" s="119"/>
      <c r="CR46" s="119"/>
      <c r="CS46" s="119"/>
      <c r="CT46" s="119"/>
      <c r="CU46" s="119"/>
      <c r="CV46" s="119"/>
      <c r="CW46" s="119"/>
      <c r="CX46" s="119"/>
      <c r="CY46" s="119" t="str">
        <f t="shared" si="125"/>
        <v/>
      </c>
      <c r="CZ46" s="119" t="str">
        <f t="shared" si="126"/>
        <v/>
      </c>
      <c r="DA46" s="119"/>
      <c r="DB46" s="119"/>
      <c r="DC46" s="119"/>
      <c r="DD46" s="117"/>
      <c r="DE46" s="117"/>
      <c r="DF46" s="117"/>
      <c r="DG46" s="117"/>
      <c r="DH46" s="117"/>
      <c r="DI46" s="117"/>
      <c r="DJ46" s="117"/>
      <c r="DK46" s="117"/>
      <c r="DL46" s="117"/>
      <c r="DM46" s="117"/>
      <c r="DN46" s="117"/>
      <c r="DO46" s="117"/>
      <c r="DP46" s="117"/>
      <c r="DQ46" s="117"/>
      <c r="DR46" s="117"/>
      <c r="DS46" s="117"/>
      <c r="DT46" s="117"/>
      <c r="DU46" s="117"/>
      <c r="DV46" s="117"/>
      <c r="DW46" s="117"/>
      <c r="DX46" s="117"/>
      <c r="DY46" s="117"/>
      <c r="DZ46" s="117"/>
      <c r="EA46" s="117"/>
      <c r="EB46" s="121"/>
      <c r="EC46" s="122"/>
      <c r="ED46" s="121"/>
      <c r="EE46" s="122"/>
    </row>
    <row r="47" spans="1:135" s="55" customFormat="1">
      <c r="A47" s="100"/>
      <c r="B47" s="101"/>
      <c r="C47" s="101"/>
      <c r="D47" s="101"/>
      <c r="E47" s="102"/>
      <c r="F47" s="102"/>
      <c r="G47" s="101"/>
      <c r="H47" s="101"/>
      <c r="I47" s="101"/>
      <c r="J47" s="101"/>
      <c r="K47" s="103"/>
      <c r="L47" s="104"/>
      <c r="M47" s="105"/>
      <c r="N47" s="102"/>
      <c r="O47" s="91"/>
      <c r="P47" s="106"/>
      <c r="Q47" s="106"/>
      <c r="R47" s="106"/>
      <c r="S47" s="106"/>
      <c r="T47" s="106"/>
      <c r="U47" s="106"/>
      <c r="V47" s="107"/>
      <c r="W47" s="106"/>
      <c r="X47" s="108"/>
      <c r="Y47" s="106"/>
      <c r="Z47" s="109"/>
      <c r="AA47" s="106"/>
      <c r="AB47" s="106"/>
      <c r="AC47" s="106"/>
      <c r="AD47" s="106"/>
      <c r="AE47" s="110"/>
      <c r="AF47" s="916"/>
      <c r="AG47" s="917"/>
      <c r="AH47" s="106"/>
      <c r="AI47" s="106"/>
      <c r="AJ47" s="106"/>
      <c r="AK47" s="106"/>
      <c r="AL47" s="111"/>
      <c r="AM47" s="111"/>
      <c r="AN47" s="106"/>
      <c r="AO47" s="106"/>
      <c r="AP47" s="106"/>
      <c r="AQ47" s="102"/>
      <c r="AR47" s="102"/>
      <c r="AS47" s="112"/>
      <c r="AT47" s="113"/>
      <c r="AU47" s="114"/>
      <c r="AV47" s="114"/>
      <c r="AW47" s="115"/>
      <c r="AX47" s="114"/>
      <c r="AY47" s="116"/>
      <c r="AZ47" s="117"/>
      <c r="BA47" s="117"/>
      <c r="BB47" s="118"/>
      <c r="BC47" s="117"/>
      <c r="BD47" s="117"/>
      <c r="BE47" s="118"/>
      <c r="BF47" s="220"/>
      <c r="BG47" s="220"/>
      <c r="BH47" s="220"/>
      <c r="BI47" s="220"/>
      <c r="BJ47" s="220"/>
      <c r="BK47" s="220"/>
      <c r="BL47" s="220"/>
      <c r="BM47" s="220"/>
      <c r="BN47" s="220"/>
      <c r="BO47" s="220"/>
      <c r="BP47" s="220"/>
      <c r="BQ47" s="220"/>
      <c r="BR47" s="220"/>
      <c r="BS47" s="220"/>
      <c r="BT47" s="220"/>
      <c r="BU47" s="220"/>
      <c r="BV47" s="220"/>
      <c r="BW47" s="220"/>
      <c r="BX47" s="220"/>
      <c r="BY47" s="220"/>
      <c r="BZ47" s="220"/>
      <c r="CA47" s="220"/>
      <c r="CB47" s="220"/>
      <c r="CC47" s="220"/>
      <c r="CD47" s="220"/>
      <c r="CE47" s="119"/>
      <c r="CF47" s="120"/>
      <c r="CG47" s="96"/>
      <c r="CH47" s="97"/>
      <c r="CI47" s="97"/>
      <c r="CJ47" s="97"/>
      <c r="CK47" s="119"/>
      <c r="CL47" s="119"/>
      <c r="CM47" s="119"/>
      <c r="CN47" s="119"/>
      <c r="CO47" s="119"/>
      <c r="CP47" s="119"/>
      <c r="CQ47" s="119"/>
      <c r="CR47" s="119"/>
      <c r="CS47" s="119"/>
      <c r="CT47" s="119"/>
      <c r="CU47" s="119"/>
      <c r="CV47" s="119"/>
      <c r="CW47" s="119"/>
      <c r="CX47" s="119"/>
      <c r="CY47" s="119" t="str">
        <f t="shared" si="125"/>
        <v/>
      </c>
      <c r="CZ47" s="119" t="str">
        <f t="shared" si="126"/>
        <v/>
      </c>
      <c r="DA47" s="119"/>
      <c r="DB47" s="119"/>
      <c r="DC47" s="119"/>
      <c r="DD47" s="117"/>
      <c r="DE47" s="117"/>
      <c r="DF47" s="117"/>
      <c r="DG47" s="117"/>
      <c r="DH47" s="117"/>
      <c r="DI47" s="117"/>
      <c r="DJ47" s="117"/>
      <c r="DK47" s="117"/>
      <c r="DL47" s="117"/>
      <c r="DM47" s="117"/>
      <c r="DN47" s="117"/>
      <c r="DO47" s="117"/>
      <c r="DP47" s="117"/>
      <c r="DQ47" s="117"/>
      <c r="DR47" s="117"/>
      <c r="DS47" s="117"/>
      <c r="DT47" s="117"/>
      <c r="DU47" s="117"/>
      <c r="DV47" s="117"/>
      <c r="DW47" s="117"/>
      <c r="DX47" s="117"/>
      <c r="DY47" s="117"/>
      <c r="DZ47" s="117"/>
      <c r="EA47" s="117"/>
      <c r="EB47" s="121"/>
      <c r="EC47" s="122"/>
      <c r="ED47" s="121"/>
      <c r="EE47" s="122"/>
    </row>
    <row r="48" spans="1:135" s="55" customFormat="1">
      <c r="A48" s="100"/>
      <c r="B48" s="101"/>
      <c r="C48" s="101"/>
      <c r="D48" s="101"/>
      <c r="E48" s="102"/>
      <c r="F48" s="102"/>
      <c r="G48" s="101"/>
      <c r="H48" s="101"/>
      <c r="I48" s="101"/>
      <c r="J48" s="101"/>
      <c r="K48" s="103"/>
      <c r="L48" s="104"/>
      <c r="M48" s="105"/>
      <c r="N48" s="102"/>
      <c r="O48" s="91"/>
      <c r="P48" s="106"/>
      <c r="Q48" s="106"/>
      <c r="R48" s="106"/>
      <c r="S48" s="106"/>
      <c r="T48" s="106"/>
      <c r="U48" s="106"/>
      <c r="V48" s="107"/>
      <c r="W48" s="106"/>
      <c r="X48" s="108"/>
      <c r="Y48" s="106"/>
      <c r="Z48" s="109"/>
      <c r="AA48" s="106"/>
      <c r="AB48" s="106"/>
      <c r="AC48" s="106"/>
      <c r="AD48" s="106"/>
      <c r="AE48" s="110"/>
      <c r="AF48" s="916"/>
      <c r="AG48" s="917"/>
      <c r="AH48" s="106"/>
      <c r="AI48" s="106"/>
      <c r="AJ48" s="106"/>
      <c r="AK48" s="106"/>
      <c r="AL48" s="111"/>
      <c r="AM48" s="111"/>
      <c r="AN48" s="106"/>
      <c r="AO48" s="106"/>
      <c r="AP48" s="106"/>
      <c r="AQ48" s="102"/>
      <c r="AR48" s="102"/>
      <c r="AS48" s="112"/>
      <c r="AT48" s="113"/>
      <c r="AU48" s="114"/>
      <c r="AV48" s="114"/>
      <c r="AW48" s="115"/>
      <c r="AX48" s="114"/>
      <c r="AY48" s="116"/>
      <c r="AZ48" s="117"/>
      <c r="BA48" s="117"/>
      <c r="BB48" s="118"/>
      <c r="BC48" s="117"/>
      <c r="BD48" s="117"/>
      <c r="BE48" s="118"/>
      <c r="BF48" s="220"/>
      <c r="BG48" s="220"/>
      <c r="BH48" s="220"/>
      <c r="BI48" s="220"/>
      <c r="BJ48" s="220"/>
      <c r="BK48" s="220"/>
      <c r="BL48" s="220"/>
      <c r="BM48" s="220"/>
      <c r="BN48" s="220"/>
      <c r="BO48" s="220"/>
      <c r="BP48" s="220"/>
      <c r="BQ48" s="220"/>
      <c r="BR48" s="220"/>
      <c r="BS48" s="220"/>
      <c r="BT48" s="220"/>
      <c r="BU48" s="220"/>
      <c r="BV48" s="220"/>
      <c r="BW48" s="220"/>
      <c r="BX48" s="220"/>
      <c r="BY48" s="220"/>
      <c r="BZ48" s="220"/>
      <c r="CA48" s="220"/>
      <c r="CB48" s="220"/>
      <c r="CC48" s="220"/>
      <c r="CD48" s="220"/>
      <c r="CE48" s="119"/>
      <c r="CF48" s="120"/>
      <c r="CG48" s="96"/>
      <c r="CH48" s="97"/>
      <c r="CI48" s="97"/>
      <c r="CJ48" s="97"/>
      <c r="CK48" s="119"/>
      <c r="CL48" s="119"/>
      <c r="CM48" s="119"/>
      <c r="CN48" s="119"/>
      <c r="CO48" s="119"/>
      <c r="CP48" s="119"/>
      <c r="CQ48" s="119"/>
      <c r="CR48" s="119"/>
      <c r="CS48" s="119"/>
      <c r="CT48" s="119"/>
      <c r="CU48" s="119"/>
      <c r="CV48" s="119"/>
      <c r="CW48" s="119"/>
      <c r="CX48" s="119"/>
      <c r="CY48" s="119" t="str">
        <f t="shared" si="125"/>
        <v/>
      </c>
      <c r="CZ48" s="119" t="str">
        <f t="shared" si="126"/>
        <v/>
      </c>
      <c r="DA48" s="119"/>
      <c r="DB48" s="119"/>
      <c r="DC48" s="119"/>
      <c r="DD48" s="117"/>
      <c r="DE48" s="117"/>
      <c r="DF48" s="117"/>
      <c r="DG48" s="117"/>
      <c r="DH48" s="117"/>
      <c r="DI48" s="117"/>
      <c r="DJ48" s="117"/>
      <c r="DK48" s="117"/>
      <c r="DL48" s="117"/>
      <c r="DM48" s="117"/>
      <c r="DN48" s="117"/>
      <c r="DO48" s="117"/>
      <c r="DP48" s="117"/>
      <c r="DQ48" s="117"/>
      <c r="DR48" s="117"/>
      <c r="DS48" s="117"/>
      <c r="DT48" s="117"/>
      <c r="DU48" s="117"/>
      <c r="DV48" s="117"/>
      <c r="DW48" s="117"/>
      <c r="DX48" s="117"/>
      <c r="DY48" s="117"/>
      <c r="DZ48" s="117"/>
      <c r="EA48" s="117"/>
      <c r="EB48" s="121"/>
      <c r="EC48" s="122"/>
      <c r="ED48" s="121"/>
      <c r="EE48" s="122"/>
    </row>
    <row r="49" spans="1:135" s="55" customFormat="1">
      <c r="A49" s="100"/>
      <c r="B49" s="101"/>
      <c r="C49" s="101"/>
      <c r="D49" s="101"/>
      <c r="E49" s="102"/>
      <c r="F49" s="102"/>
      <c r="G49" s="101"/>
      <c r="H49" s="101"/>
      <c r="I49" s="101"/>
      <c r="J49" s="101"/>
      <c r="K49" s="103"/>
      <c r="L49" s="104"/>
      <c r="M49" s="105"/>
      <c r="N49" s="102"/>
      <c r="O49" s="91"/>
      <c r="P49" s="106"/>
      <c r="Q49" s="106"/>
      <c r="R49" s="106"/>
      <c r="S49" s="106"/>
      <c r="T49" s="106"/>
      <c r="U49" s="106"/>
      <c r="V49" s="107"/>
      <c r="W49" s="106"/>
      <c r="X49" s="108"/>
      <c r="Y49" s="106"/>
      <c r="Z49" s="109"/>
      <c r="AA49" s="106"/>
      <c r="AB49" s="106"/>
      <c r="AC49" s="106"/>
      <c r="AD49" s="106"/>
      <c r="AE49" s="110"/>
      <c r="AF49" s="916"/>
      <c r="AG49" s="917"/>
      <c r="AH49" s="106"/>
      <c r="AI49" s="106"/>
      <c r="AJ49" s="106"/>
      <c r="AK49" s="106"/>
      <c r="AL49" s="111"/>
      <c r="AM49" s="111"/>
      <c r="AN49" s="106"/>
      <c r="AO49" s="106"/>
      <c r="AP49" s="106"/>
      <c r="AQ49" s="102"/>
      <c r="AR49" s="102"/>
      <c r="AS49" s="112"/>
      <c r="AT49" s="113"/>
      <c r="AU49" s="114"/>
      <c r="AV49" s="114"/>
      <c r="AW49" s="115"/>
      <c r="AX49" s="114"/>
      <c r="AY49" s="116"/>
      <c r="AZ49" s="117"/>
      <c r="BA49" s="117"/>
      <c r="BB49" s="118"/>
      <c r="BC49" s="117"/>
      <c r="BD49" s="117"/>
      <c r="BE49" s="118"/>
      <c r="BF49" s="220"/>
      <c r="BG49" s="220"/>
      <c r="BH49" s="220"/>
      <c r="BI49" s="220"/>
      <c r="BJ49" s="220"/>
      <c r="BK49" s="220"/>
      <c r="BL49" s="220"/>
      <c r="BM49" s="220"/>
      <c r="BN49" s="220"/>
      <c r="BO49" s="220"/>
      <c r="BP49" s="220"/>
      <c r="BQ49" s="220"/>
      <c r="BR49" s="220"/>
      <c r="BS49" s="220"/>
      <c r="BT49" s="220"/>
      <c r="BU49" s="220"/>
      <c r="BV49" s="220"/>
      <c r="BW49" s="220"/>
      <c r="BX49" s="220"/>
      <c r="BY49" s="220"/>
      <c r="BZ49" s="220"/>
      <c r="CA49" s="220"/>
      <c r="CB49" s="220"/>
      <c r="CC49" s="220"/>
      <c r="CD49" s="220"/>
      <c r="CE49" s="119"/>
      <c r="CF49" s="120"/>
      <c r="CG49" s="96"/>
      <c r="CH49" s="97"/>
      <c r="CI49" s="97"/>
      <c r="CJ49" s="97"/>
      <c r="CK49" s="119"/>
      <c r="CL49" s="119"/>
      <c r="CM49" s="119"/>
      <c r="CN49" s="119"/>
      <c r="CO49" s="119"/>
      <c r="CP49" s="119"/>
      <c r="CQ49" s="119"/>
      <c r="CR49" s="119"/>
      <c r="CS49" s="119"/>
      <c r="CT49" s="119"/>
      <c r="CU49" s="119"/>
      <c r="CV49" s="119"/>
      <c r="CW49" s="119"/>
      <c r="CX49" s="119"/>
      <c r="CY49" s="119" t="str">
        <f t="shared" si="125"/>
        <v/>
      </c>
      <c r="CZ49" s="119" t="str">
        <f t="shared" si="126"/>
        <v/>
      </c>
      <c r="DA49" s="119"/>
      <c r="DB49" s="119"/>
      <c r="DC49" s="119"/>
      <c r="DD49" s="117"/>
      <c r="DE49" s="117"/>
      <c r="DF49" s="117"/>
      <c r="DG49" s="117"/>
      <c r="DH49" s="117"/>
      <c r="DI49" s="117"/>
      <c r="DJ49" s="117"/>
      <c r="DK49" s="117"/>
      <c r="DL49" s="117"/>
      <c r="DM49" s="117"/>
      <c r="DN49" s="117"/>
      <c r="DO49" s="117"/>
      <c r="DP49" s="117"/>
      <c r="DQ49" s="117"/>
      <c r="DR49" s="117"/>
      <c r="DS49" s="117"/>
      <c r="DT49" s="117"/>
      <c r="DU49" s="117"/>
      <c r="DV49" s="117"/>
      <c r="DW49" s="117"/>
      <c r="DX49" s="117"/>
      <c r="DY49" s="117"/>
      <c r="DZ49" s="117"/>
      <c r="EA49" s="117"/>
      <c r="EB49" s="121"/>
      <c r="EC49" s="122"/>
      <c r="ED49" s="121"/>
      <c r="EE49" s="122"/>
    </row>
    <row r="50" spans="1:135" s="55" customFormat="1">
      <c r="A50" s="100"/>
      <c r="B50" s="101"/>
      <c r="C50" s="101"/>
      <c r="D50" s="101"/>
      <c r="E50" s="102"/>
      <c r="F50" s="102"/>
      <c r="G50" s="101"/>
      <c r="H50" s="101"/>
      <c r="I50" s="101"/>
      <c r="J50" s="101"/>
      <c r="K50" s="103"/>
      <c r="L50" s="104"/>
      <c r="M50" s="105"/>
      <c r="N50" s="102"/>
      <c r="O50" s="91"/>
      <c r="P50" s="106"/>
      <c r="Q50" s="106"/>
      <c r="R50" s="106"/>
      <c r="S50" s="106"/>
      <c r="T50" s="106"/>
      <c r="U50" s="106"/>
      <c r="V50" s="107"/>
      <c r="W50" s="106"/>
      <c r="X50" s="108"/>
      <c r="Y50" s="106"/>
      <c r="Z50" s="109"/>
      <c r="AA50" s="106"/>
      <c r="AB50" s="106"/>
      <c r="AC50" s="106"/>
      <c r="AD50" s="106"/>
      <c r="AE50" s="110"/>
      <c r="AF50" s="916"/>
      <c r="AG50" s="917"/>
      <c r="AH50" s="106"/>
      <c r="AI50" s="106"/>
      <c r="AJ50" s="106"/>
      <c r="AK50" s="106"/>
      <c r="AL50" s="111"/>
      <c r="AM50" s="111"/>
      <c r="AN50" s="106"/>
      <c r="AO50" s="106"/>
      <c r="AP50" s="106"/>
      <c r="AQ50" s="102"/>
      <c r="AR50" s="102"/>
      <c r="AS50" s="112"/>
      <c r="AT50" s="113"/>
      <c r="AU50" s="114"/>
      <c r="AV50" s="114"/>
      <c r="AW50" s="115"/>
      <c r="AX50" s="114"/>
      <c r="AY50" s="116"/>
      <c r="AZ50" s="117"/>
      <c r="BA50" s="117"/>
      <c r="BB50" s="118"/>
      <c r="BC50" s="117"/>
      <c r="BD50" s="117"/>
      <c r="BE50" s="118"/>
      <c r="BF50" s="220"/>
      <c r="BG50" s="220"/>
      <c r="BH50" s="220"/>
      <c r="BI50" s="220"/>
      <c r="BJ50" s="220"/>
      <c r="BK50" s="220"/>
      <c r="BL50" s="220"/>
      <c r="BM50" s="220"/>
      <c r="BN50" s="220"/>
      <c r="BO50" s="220"/>
      <c r="BP50" s="220"/>
      <c r="BQ50" s="220"/>
      <c r="BR50" s="220"/>
      <c r="BS50" s="220"/>
      <c r="BT50" s="220"/>
      <c r="BU50" s="220"/>
      <c r="BV50" s="220"/>
      <c r="BW50" s="220"/>
      <c r="BX50" s="220"/>
      <c r="BY50" s="220"/>
      <c r="BZ50" s="220"/>
      <c r="CA50" s="220"/>
      <c r="CB50" s="220"/>
      <c r="CC50" s="220"/>
      <c r="CD50" s="220"/>
      <c r="CE50" s="119"/>
      <c r="CF50" s="120"/>
      <c r="CG50" s="96"/>
      <c r="CH50" s="97"/>
      <c r="CI50" s="97"/>
      <c r="CJ50" s="97"/>
      <c r="CK50" s="119"/>
      <c r="CL50" s="119"/>
      <c r="CM50" s="119"/>
      <c r="CN50" s="119"/>
      <c r="CO50" s="119"/>
      <c r="CP50" s="119"/>
      <c r="CQ50" s="119"/>
      <c r="CR50" s="119"/>
      <c r="CS50" s="119"/>
      <c r="CT50" s="119"/>
      <c r="CU50" s="119"/>
      <c r="CV50" s="119"/>
      <c r="CW50" s="119"/>
      <c r="CX50" s="119"/>
      <c r="CY50" s="119" t="str">
        <f t="shared" si="125"/>
        <v/>
      </c>
      <c r="CZ50" s="119" t="str">
        <f t="shared" si="126"/>
        <v/>
      </c>
      <c r="DA50" s="119"/>
      <c r="DB50" s="119"/>
      <c r="DC50" s="119"/>
      <c r="DD50" s="117"/>
      <c r="DE50" s="117"/>
      <c r="DF50" s="117"/>
      <c r="DG50" s="117"/>
      <c r="DH50" s="117"/>
      <c r="DI50" s="117"/>
      <c r="DJ50" s="117"/>
      <c r="DK50" s="117"/>
      <c r="DL50" s="117"/>
      <c r="DM50" s="117"/>
      <c r="DN50" s="117"/>
      <c r="DO50" s="117"/>
      <c r="DP50" s="117"/>
      <c r="DQ50" s="117"/>
      <c r="DR50" s="117"/>
      <c r="DS50" s="117"/>
      <c r="DT50" s="117"/>
      <c r="DU50" s="117"/>
      <c r="DV50" s="117"/>
      <c r="DW50" s="117"/>
      <c r="DX50" s="117"/>
      <c r="DY50" s="117"/>
      <c r="DZ50" s="117"/>
      <c r="EA50" s="117"/>
      <c r="EB50" s="121"/>
      <c r="EC50" s="122"/>
      <c r="ED50" s="121"/>
      <c r="EE50" s="122"/>
    </row>
    <row r="51" spans="1:135" s="55" customFormat="1">
      <c r="A51" s="100"/>
      <c r="B51" s="101"/>
      <c r="C51" s="101"/>
      <c r="D51" s="101"/>
      <c r="E51" s="102"/>
      <c r="F51" s="102"/>
      <c r="G51" s="101"/>
      <c r="H51" s="101"/>
      <c r="I51" s="101"/>
      <c r="J51" s="101"/>
      <c r="K51" s="103"/>
      <c r="L51" s="104"/>
      <c r="M51" s="105"/>
      <c r="N51" s="102"/>
      <c r="O51" s="91"/>
      <c r="P51" s="106"/>
      <c r="Q51" s="106"/>
      <c r="R51" s="106"/>
      <c r="S51" s="106"/>
      <c r="T51" s="106"/>
      <c r="U51" s="106"/>
      <c r="V51" s="107"/>
      <c r="W51" s="106"/>
      <c r="X51" s="108"/>
      <c r="Y51" s="106"/>
      <c r="Z51" s="109"/>
      <c r="AA51" s="106"/>
      <c r="AB51" s="106"/>
      <c r="AC51" s="106"/>
      <c r="AD51" s="106"/>
      <c r="AE51" s="110"/>
      <c r="AF51" s="916"/>
      <c r="AG51" s="917"/>
      <c r="AH51" s="106"/>
      <c r="AI51" s="106"/>
      <c r="AJ51" s="106"/>
      <c r="AK51" s="106"/>
      <c r="AL51" s="111"/>
      <c r="AM51" s="111"/>
      <c r="AN51" s="106"/>
      <c r="AO51" s="106"/>
      <c r="AP51" s="106"/>
      <c r="AQ51" s="102"/>
      <c r="AR51" s="102"/>
      <c r="AS51" s="112"/>
      <c r="AT51" s="113"/>
      <c r="AU51" s="114"/>
      <c r="AV51" s="114"/>
      <c r="AW51" s="115"/>
      <c r="AX51" s="114"/>
      <c r="AY51" s="116"/>
      <c r="AZ51" s="117"/>
      <c r="BA51" s="117"/>
      <c r="BB51" s="118"/>
      <c r="BC51" s="117"/>
      <c r="BD51" s="117"/>
      <c r="BE51" s="118"/>
      <c r="BF51" s="220"/>
      <c r="BG51" s="220"/>
      <c r="BH51" s="220"/>
      <c r="BI51" s="220"/>
      <c r="BJ51" s="220"/>
      <c r="BK51" s="220"/>
      <c r="BL51" s="220"/>
      <c r="BM51" s="220"/>
      <c r="BN51" s="220"/>
      <c r="BO51" s="220"/>
      <c r="BP51" s="220"/>
      <c r="BQ51" s="220"/>
      <c r="BR51" s="220"/>
      <c r="BS51" s="220"/>
      <c r="BT51" s="220"/>
      <c r="BU51" s="220"/>
      <c r="BV51" s="220"/>
      <c r="BW51" s="220"/>
      <c r="BX51" s="220"/>
      <c r="BY51" s="220"/>
      <c r="BZ51" s="220"/>
      <c r="CA51" s="220"/>
      <c r="CB51" s="220"/>
      <c r="CC51" s="220"/>
      <c r="CD51" s="220"/>
      <c r="CE51" s="119"/>
      <c r="CF51" s="120"/>
      <c r="CG51" s="96"/>
      <c r="CH51" s="97"/>
      <c r="CI51" s="97"/>
      <c r="CJ51" s="97"/>
      <c r="CK51" s="119"/>
      <c r="CL51" s="119"/>
      <c r="CM51" s="119"/>
      <c r="CN51" s="119"/>
      <c r="CO51" s="119"/>
      <c r="CP51" s="119"/>
      <c r="CQ51" s="119"/>
      <c r="CR51" s="119"/>
      <c r="CS51" s="119"/>
      <c r="CT51" s="119"/>
      <c r="CU51" s="119"/>
      <c r="CV51" s="119"/>
      <c r="CW51" s="119"/>
      <c r="CX51" s="119"/>
      <c r="CY51" s="119" t="str">
        <f t="shared" si="125"/>
        <v/>
      </c>
      <c r="CZ51" s="119" t="str">
        <f t="shared" si="126"/>
        <v/>
      </c>
      <c r="DA51" s="119"/>
      <c r="DB51" s="119"/>
      <c r="DC51" s="119"/>
      <c r="DD51" s="117"/>
      <c r="DE51" s="117"/>
      <c r="DF51" s="117"/>
      <c r="DG51" s="117"/>
      <c r="DH51" s="117"/>
      <c r="DI51" s="117"/>
      <c r="DJ51" s="117"/>
      <c r="DK51" s="117"/>
      <c r="DL51" s="117"/>
      <c r="DM51" s="117"/>
      <c r="DN51" s="117"/>
      <c r="DO51" s="117"/>
      <c r="DP51" s="117"/>
      <c r="DQ51" s="117"/>
      <c r="DR51" s="117"/>
      <c r="DS51" s="117"/>
      <c r="DT51" s="117"/>
      <c r="DU51" s="117"/>
      <c r="DV51" s="117"/>
      <c r="DW51" s="117"/>
      <c r="DX51" s="117"/>
      <c r="DY51" s="117"/>
      <c r="DZ51" s="117"/>
      <c r="EA51" s="117"/>
      <c r="EB51" s="121"/>
      <c r="EC51" s="122"/>
      <c r="ED51" s="121"/>
      <c r="EE51" s="122"/>
    </row>
    <row r="52" spans="1:135" s="55" customFormat="1">
      <c r="A52" s="100"/>
      <c r="B52" s="101"/>
      <c r="C52" s="101"/>
      <c r="D52" s="101"/>
      <c r="E52" s="102"/>
      <c r="F52" s="102"/>
      <c r="G52" s="101"/>
      <c r="H52" s="101"/>
      <c r="I52" s="101"/>
      <c r="J52" s="101"/>
      <c r="K52" s="101"/>
      <c r="L52" s="104"/>
      <c r="M52" s="105"/>
      <c r="N52" s="102"/>
      <c r="O52" s="91"/>
      <c r="P52" s="106"/>
      <c r="Q52" s="106"/>
      <c r="R52" s="106"/>
      <c r="S52" s="106"/>
      <c r="T52" s="106"/>
      <c r="U52" s="106"/>
      <c r="V52" s="107"/>
      <c r="W52" s="106"/>
      <c r="X52" s="108"/>
      <c r="Y52" s="106"/>
      <c r="Z52" s="109"/>
      <c r="AA52" s="106"/>
      <c r="AB52" s="106"/>
      <c r="AC52" s="106"/>
      <c r="AD52" s="106"/>
      <c r="AE52" s="110"/>
      <c r="AF52" s="916"/>
      <c r="AG52" s="917"/>
      <c r="AH52" s="106"/>
      <c r="AI52" s="106"/>
      <c r="AJ52" s="106"/>
      <c r="AK52" s="106"/>
      <c r="AL52" s="111"/>
      <c r="AM52" s="111"/>
      <c r="AN52" s="106"/>
      <c r="AO52" s="106"/>
      <c r="AP52" s="106"/>
      <c r="AQ52" s="102"/>
      <c r="AR52" s="102"/>
      <c r="AS52" s="112"/>
      <c r="AT52" s="113"/>
      <c r="AU52" s="114"/>
      <c r="AV52" s="114"/>
      <c r="AW52" s="115"/>
      <c r="AX52" s="114"/>
      <c r="AY52" s="116"/>
      <c r="AZ52" s="117"/>
      <c r="BA52" s="117"/>
      <c r="BB52" s="118"/>
      <c r="BC52" s="117"/>
      <c r="BD52" s="117"/>
      <c r="BE52" s="118"/>
      <c r="BF52" s="220"/>
      <c r="BG52" s="220"/>
      <c r="BH52" s="220"/>
      <c r="BI52" s="220"/>
      <c r="BJ52" s="220"/>
      <c r="BK52" s="220"/>
      <c r="BL52" s="220"/>
      <c r="BM52" s="220"/>
      <c r="BN52" s="220"/>
      <c r="BO52" s="220"/>
      <c r="BP52" s="220"/>
      <c r="BQ52" s="220"/>
      <c r="BR52" s="220"/>
      <c r="BS52" s="220"/>
      <c r="BT52" s="220"/>
      <c r="BU52" s="220"/>
      <c r="BV52" s="220"/>
      <c r="BW52" s="220"/>
      <c r="BX52" s="220"/>
      <c r="BY52" s="220"/>
      <c r="BZ52" s="220"/>
      <c r="CA52" s="220"/>
      <c r="CB52" s="220"/>
      <c r="CC52" s="220"/>
      <c r="CD52" s="220"/>
      <c r="CE52" s="119"/>
      <c r="CF52" s="120"/>
      <c r="CG52" s="96"/>
      <c r="CH52" s="97"/>
      <c r="CI52" s="97"/>
      <c r="CJ52" s="97"/>
      <c r="CK52" s="119"/>
      <c r="CL52" s="119"/>
      <c r="CM52" s="119"/>
      <c r="CN52" s="119"/>
      <c r="CO52" s="119"/>
      <c r="CP52" s="119"/>
      <c r="CQ52" s="119"/>
      <c r="CR52" s="119"/>
      <c r="CS52" s="119"/>
      <c r="CT52" s="119"/>
      <c r="CU52" s="119"/>
      <c r="CV52" s="119"/>
      <c r="CW52" s="119"/>
      <c r="CX52" s="119"/>
      <c r="CY52" s="119" t="str">
        <f t="shared" si="125"/>
        <v/>
      </c>
      <c r="CZ52" s="119" t="str">
        <f t="shared" si="126"/>
        <v/>
      </c>
      <c r="DA52" s="119"/>
      <c r="DB52" s="119"/>
      <c r="DC52" s="119"/>
      <c r="DD52" s="117"/>
      <c r="DE52" s="117"/>
      <c r="DF52" s="117"/>
      <c r="DG52" s="117"/>
      <c r="DH52" s="117"/>
      <c r="DI52" s="117"/>
      <c r="DJ52" s="117"/>
      <c r="DK52" s="117"/>
      <c r="DL52" s="117"/>
      <c r="DM52" s="117"/>
      <c r="DN52" s="117"/>
      <c r="DO52" s="117"/>
      <c r="DP52" s="117"/>
      <c r="DQ52" s="117"/>
      <c r="DR52" s="117"/>
      <c r="DS52" s="117"/>
      <c r="DT52" s="117"/>
      <c r="DU52" s="117"/>
      <c r="DV52" s="117"/>
      <c r="DW52" s="117"/>
      <c r="DX52" s="117"/>
      <c r="DY52" s="117"/>
      <c r="DZ52" s="117"/>
      <c r="EA52" s="117"/>
      <c r="EB52" s="121"/>
      <c r="EC52" s="122"/>
      <c r="ED52" s="121"/>
      <c r="EE52" s="122"/>
    </row>
    <row r="53" spans="1:135" s="55" customFormat="1">
      <c r="A53" s="100"/>
      <c r="B53" s="101"/>
      <c r="C53" s="101"/>
      <c r="D53" s="101"/>
      <c r="E53" s="102"/>
      <c r="F53" s="102"/>
      <c r="G53" s="101"/>
      <c r="H53" s="101"/>
      <c r="I53" s="101"/>
      <c r="J53" s="101"/>
      <c r="K53" s="101"/>
      <c r="L53" s="104"/>
      <c r="M53" s="105"/>
      <c r="N53" s="102"/>
      <c r="O53" s="91"/>
      <c r="P53" s="106"/>
      <c r="Q53" s="106"/>
      <c r="R53" s="106"/>
      <c r="S53" s="106"/>
      <c r="T53" s="106"/>
      <c r="U53" s="106"/>
      <c r="V53" s="107"/>
      <c r="W53" s="106"/>
      <c r="X53" s="108"/>
      <c r="Y53" s="106"/>
      <c r="Z53" s="109"/>
      <c r="AA53" s="106"/>
      <c r="AB53" s="106"/>
      <c r="AC53" s="106"/>
      <c r="AD53" s="106"/>
      <c r="AE53" s="110"/>
      <c r="AF53" s="916"/>
      <c r="AG53" s="917"/>
      <c r="AH53" s="106"/>
      <c r="AI53" s="106"/>
      <c r="AJ53" s="106"/>
      <c r="AK53" s="106"/>
      <c r="AL53" s="111"/>
      <c r="AM53" s="111"/>
      <c r="AN53" s="106"/>
      <c r="AO53" s="106"/>
      <c r="AP53" s="106"/>
      <c r="AQ53" s="102"/>
      <c r="AR53" s="102"/>
      <c r="AS53" s="112"/>
      <c r="AT53" s="113"/>
      <c r="AU53" s="114"/>
      <c r="AV53" s="114"/>
      <c r="AW53" s="115"/>
      <c r="AX53" s="114"/>
      <c r="AY53" s="116"/>
      <c r="AZ53" s="117"/>
      <c r="BA53" s="117"/>
      <c r="BB53" s="118"/>
      <c r="BC53" s="117"/>
      <c r="BD53" s="117"/>
      <c r="BE53" s="118"/>
      <c r="BF53" s="220"/>
      <c r="BG53" s="220"/>
      <c r="BH53" s="220"/>
      <c r="BI53" s="220"/>
      <c r="BJ53" s="220"/>
      <c r="BK53" s="220"/>
      <c r="BL53" s="220"/>
      <c r="BM53" s="220"/>
      <c r="BN53" s="220"/>
      <c r="BO53" s="220"/>
      <c r="BP53" s="220"/>
      <c r="BQ53" s="220"/>
      <c r="BR53" s="220"/>
      <c r="BS53" s="220"/>
      <c r="BT53" s="220"/>
      <c r="BU53" s="220"/>
      <c r="BV53" s="220"/>
      <c r="BW53" s="220"/>
      <c r="BX53" s="220"/>
      <c r="BY53" s="220"/>
      <c r="BZ53" s="220"/>
      <c r="CA53" s="220"/>
      <c r="CB53" s="220"/>
      <c r="CC53" s="220"/>
      <c r="CD53" s="220"/>
      <c r="CE53" s="119"/>
      <c r="CF53" s="120"/>
      <c r="CG53" s="96"/>
      <c r="CH53" s="97"/>
      <c r="CI53" s="97"/>
      <c r="CJ53" s="97"/>
      <c r="CK53" s="119"/>
      <c r="CL53" s="119"/>
      <c r="CM53" s="119"/>
      <c r="CN53" s="119"/>
      <c r="CO53" s="119"/>
      <c r="CP53" s="119"/>
      <c r="CQ53" s="119"/>
      <c r="CR53" s="119"/>
      <c r="CS53" s="119"/>
      <c r="CT53" s="119"/>
      <c r="CU53" s="119"/>
      <c r="CV53" s="119"/>
      <c r="CW53" s="119"/>
      <c r="CX53" s="119"/>
      <c r="CY53" s="119" t="str">
        <f t="shared" si="125"/>
        <v/>
      </c>
      <c r="CZ53" s="119" t="str">
        <f t="shared" si="126"/>
        <v/>
      </c>
      <c r="DA53" s="119"/>
      <c r="DB53" s="119"/>
      <c r="DC53" s="119"/>
      <c r="DD53" s="117"/>
      <c r="DE53" s="117"/>
      <c r="DF53" s="117"/>
      <c r="DG53" s="117"/>
      <c r="DH53" s="117"/>
      <c r="DI53" s="117"/>
      <c r="DJ53" s="117"/>
      <c r="DK53" s="117"/>
      <c r="DL53" s="117"/>
      <c r="DM53" s="117"/>
      <c r="DN53" s="117"/>
      <c r="DO53" s="117"/>
      <c r="DP53" s="117"/>
      <c r="DQ53" s="117"/>
      <c r="DR53" s="117"/>
      <c r="DS53" s="117"/>
      <c r="DT53" s="117"/>
      <c r="DU53" s="117"/>
      <c r="DV53" s="117"/>
      <c r="DW53" s="117"/>
      <c r="DX53" s="117"/>
      <c r="DY53" s="117"/>
      <c r="DZ53" s="117"/>
      <c r="EA53" s="117"/>
      <c r="EB53" s="121"/>
      <c r="EC53" s="122"/>
      <c r="ED53" s="121"/>
      <c r="EE53" s="122"/>
    </row>
    <row r="54" spans="1:135" s="55" customFormat="1">
      <c r="B54" s="101"/>
      <c r="C54" s="101"/>
      <c r="D54" s="101"/>
      <c r="E54" s="102"/>
      <c r="F54" s="102"/>
      <c r="G54" s="101"/>
      <c r="H54" s="101"/>
      <c r="I54" s="101"/>
      <c r="J54" s="101"/>
      <c r="K54" s="101"/>
      <c r="L54" s="104"/>
      <c r="M54" s="105"/>
      <c r="N54" s="102"/>
      <c r="O54" s="91"/>
      <c r="P54" s="106"/>
      <c r="Q54" s="106"/>
      <c r="R54" s="106"/>
      <c r="S54" s="106"/>
      <c r="T54" s="106"/>
      <c r="U54" s="106"/>
      <c r="V54" s="107"/>
      <c r="W54" s="106"/>
      <c r="X54" s="108"/>
      <c r="Y54" s="106"/>
      <c r="Z54" s="109"/>
      <c r="AA54" s="106"/>
      <c r="AB54" s="106"/>
      <c r="AC54" s="106"/>
      <c r="AD54" s="106"/>
      <c r="AE54" s="110"/>
      <c r="AF54" s="916"/>
      <c r="AG54" s="917"/>
      <c r="AH54" s="106"/>
      <c r="AI54" s="106"/>
      <c r="AJ54" s="106"/>
      <c r="AK54" s="106"/>
      <c r="AL54" s="111"/>
      <c r="AM54" s="111"/>
      <c r="AN54" s="106"/>
      <c r="AO54" s="106"/>
      <c r="AP54" s="106"/>
      <c r="AQ54" s="102"/>
      <c r="AR54" s="102"/>
      <c r="AS54" s="112"/>
      <c r="AT54" s="113"/>
      <c r="AU54" s="114"/>
      <c r="AV54" s="114"/>
      <c r="AW54" s="115"/>
      <c r="AX54" s="114"/>
      <c r="AY54" s="116"/>
      <c r="AZ54" s="117"/>
      <c r="BA54" s="117"/>
      <c r="BB54" s="118"/>
      <c r="BC54" s="117"/>
      <c r="BD54" s="117"/>
      <c r="BE54" s="118"/>
      <c r="BF54" s="220"/>
      <c r="BG54" s="220"/>
      <c r="BH54" s="220"/>
      <c r="BI54" s="220"/>
      <c r="BJ54" s="220"/>
      <c r="BK54" s="220"/>
      <c r="BL54" s="220"/>
      <c r="BM54" s="220"/>
      <c r="BN54" s="220"/>
      <c r="BO54" s="220"/>
      <c r="BP54" s="220"/>
      <c r="BQ54" s="220"/>
      <c r="BR54" s="220"/>
      <c r="BS54" s="220"/>
      <c r="BT54" s="220"/>
      <c r="BU54" s="220"/>
      <c r="BV54" s="220"/>
      <c r="BW54" s="220"/>
      <c r="BX54" s="220"/>
      <c r="BY54" s="220"/>
      <c r="BZ54" s="220"/>
      <c r="CA54" s="220"/>
      <c r="CB54" s="220"/>
      <c r="CC54" s="220"/>
      <c r="CD54" s="220"/>
      <c r="CE54" s="119"/>
      <c r="CF54" s="120"/>
      <c r="CG54" s="96"/>
      <c r="CH54" s="97"/>
      <c r="CI54" s="97"/>
      <c r="CJ54" s="97"/>
      <c r="CK54" s="119"/>
      <c r="CL54" s="119"/>
      <c r="CM54" s="119"/>
      <c r="CN54" s="119"/>
      <c r="CO54" s="119"/>
      <c r="CP54" s="119"/>
      <c r="CQ54" s="119"/>
      <c r="CR54" s="119"/>
      <c r="CS54" s="119"/>
      <c r="CT54" s="119"/>
      <c r="CU54" s="119"/>
      <c r="CV54" s="119"/>
      <c r="CW54" s="119"/>
      <c r="CX54" s="119"/>
      <c r="CY54" s="119" t="str">
        <f t="shared" si="125"/>
        <v/>
      </c>
      <c r="CZ54" s="119" t="str">
        <f t="shared" si="126"/>
        <v/>
      </c>
      <c r="DA54" s="119"/>
      <c r="DB54" s="119"/>
      <c r="DC54" s="119"/>
      <c r="DD54" s="117"/>
      <c r="DE54" s="117"/>
      <c r="DF54" s="117"/>
      <c r="DG54" s="117"/>
      <c r="DH54" s="117"/>
      <c r="DI54" s="117"/>
      <c r="DJ54" s="117"/>
      <c r="DK54" s="117"/>
      <c r="DL54" s="117"/>
      <c r="DM54" s="117"/>
      <c r="DN54" s="117"/>
      <c r="DO54" s="117"/>
      <c r="DP54" s="117"/>
      <c r="DQ54" s="117"/>
      <c r="DR54" s="117"/>
      <c r="DS54" s="117"/>
      <c r="DT54" s="117"/>
      <c r="DU54" s="117"/>
      <c r="DV54" s="117"/>
      <c r="DW54" s="117"/>
      <c r="DX54" s="117"/>
      <c r="DY54" s="117"/>
      <c r="DZ54" s="117"/>
      <c r="EA54" s="117"/>
      <c r="EB54" s="121"/>
      <c r="EC54" s="122"/>
      <c r="ED54" s="121"/>
      <c r="EE54" s="122"/>
    </row>
    <row r="55" spans="1:135" s="55" customFormat="1">
      <c r="B55" s="101"/>
      <c r="C55" s="101"/>
      <c r="D55" s="101"/>
      <c r="E55" s="102"/>
      <c r="F55" s="102"/>
      <c r="G55" s="101"/>
      <c r="H55" s="101"/>
      <c r="I55" s="101"/>
      <c r="J55" s="101"/>
      <c r="K55" s="101"/>
      <c r="L55" s="104"/>
      <c r="M55" s="105"/>
      <c r="N55" s="102"/>
      <c r="O55" s="91"/>
      <c r="P55" s="106"/>
      <c r="Q55" s="106"/>
      <c r="R55" s="106"/>
      <c r="S55" s="106"/>
      <c r="T55" s="106"/>
      <c r="U55" s="106"/>
      <c r="V55" s="107"/>
      <c r="W55" s="106"/>
      <c r="X55" s="108"/>
      <c r="Y55" s="106"/>
      <c r="Z55" s="109"/>
      <c r="AA55" s="106"/>
      <c r="AB55" s="106"/>
      <c r="AC55" s="106"/>
      <c r="AD55" s="106"/>
      <c r="AE55" s="110"/>
      <c r="AF55" s="916"/>
      <c r="AG55" s="917"/>
      <c r="AH55" s="106"/>
      <c r="AI55" s="106"/>
      <c r="AJ55" s="106"/>
      <c r="AK55" s="106"/>
      <c r="AL55" s="111"/>
      <c r="AM55" s="111"/>
      <c r="AN55" s="106"/>
      <c r="AO55" s="106"/>
      <c r="AP55" s="106"/>
      <c r="AQ55" s="102"/>
      <c r="AR55" s="102"/>
      <c r="AS55" s="112"/>
      <c r="AT55" s="113"/>
      <c r="AU55" s="114"/>
      <c r="AV55" s="114"/>
      <c r="AW55" s="115"/>
      <c r="AX55" s="114"/>
      <c r="AY55" s="116"/>
      <c r="AZ55" s="117"/>
      <c r="BA55" s="117"/>
      <c r="BB55" s="118"/>
      <c r="BC55" s="117"/>
      <c r="BD55" s="117"/>
      <c r="BE55" s="118"/>
      <c r="BF55" s="220"/>
      <c r="BG55" s="220"/>
      <c r="BH55" s="220"/>
      <c r="BI55" s="220"/>
      <c r="BJ55" s="220"/>
      <c r="BK55" s="220"/>
      <c r="BL55" s="220"/>
      <c r="BM55" s="220"/>
      <c r="BN55" s="220"/>
      <c r="BO55" s="220"/>
      <c r="BP55" s="220"/>
      <c r="BQ55" s="220"/>
      <c r="BR55" s="220"/>
      <c r="BS55" s="220"/>
      <c r="BT55" s="220"/>
      <c r="BU55" s="220"/>
      <c r="BV55" s="220"/>
      <c r="BW55" s="220"/>
      <c r="BX55" s="220"/>
      <c r="BY55" s="220"/>
      <c r="BZ55" s="220"/>
      <c r="CA55" s="220"/>
      <c r="CB55" s="220"/>
      <c r="CC55" s="220"/>
      <c r="CD55" s="220"/>
      <c r="CE55" s="119"/>
      <c r="CF55" s="120"/>
      <c r="CG55" s="96"/>
      <c r="CH55" s="97"/>
      <c r="CI55" s="97"/>
      <c r="CJ55" s="97"/>
      <c r="CK55" s="119"/>
      <c r="CL55" s="119"/>
      <c r="CM55" s="119"/>
      <c r="CN55" s="119"/>
      <c r="CO55" s="119"/>
      <c r="CP55" s="119"/>
      <c r="CQ55" s="119"/>
      <c r="CR55" s="119"/>
      <c r="CS55" s="119"/>
      <c r="CT55" s="119"/>
      <c r="CU55" s="119"/>
      <c r="CV55" s="119"/>
      <c r="CW55" s="119"/>
      <c r="CX55" s="119"/>
      <c r="CY55" s="119" t="str">
        <f t="shared" si="125"/>
        <v/>
      </c>
      <c r="CZ55" s="119" t="str">
        <f t="shared" si="126"/>
        <v/>
      </c>
      <c r="DA55" s="119"/>
      <c r="DB55" s="119"/>
      <c r="DC55" s="119"/>
      <c r="DD55" s="117"/>
      <c r="DE55" s="117"/>
      <c r="DF55" s="117"/>
      <c r="DG55" s="117"/>
      <c r="DH55" s="117"/>
      <c r="DI55" s="117"/>
      <c r="DJ55" s="117"/>
      <c r="DK55" s="117"/>
      <c r="DL55" s="117"/>
      <c r="DM55" s="117"/>
      <c r="DN55" s="117"/>
      <c r="DO55" s="117"/>
      <c r="DP55" s="117"/>
      <c r="DQ55" s="117"/>
      <c r="DR55" s="117"/>
      <c r="DS55" s="117"/>
      <c r="DT55" s="117"/>
      <c r="DU55" s="117"/>
      <c r="DV55" s="117"/>
      <c r="DW55" s="117"/>
      <c r="DX55" s="117"/>
      <c r="DY55" s="117"/>
      <c r="DZ55" s="117"/>
      <c r="EA55" s="117"/>
      <c r="EB55" s="121"/>
      <c r="EC55" s="122"/>
      <c r="ED55" s="121"/>
      <c r="EE55" s="122"/>
    </row>
    <row r="56" spans="1:135" s="55" customFormat="1">
      <c r="B56" s="101"/>
      <c r="C56" s="101"/>
      <c r="D56" s="101"/>
      <c r="E56" s="102"/>
      <c r="F56" s="102"/>
      <c r="G56" s="101"/>
      <c r="H56" s="101"/>
      <c r="I56" s="101"/>
      <c r="J56" s="101"/>
      <c r="K56" s="101"/>
      <c r="L56" s="104"/>
      <c r="M56" s="105"/>
      <c r="N56" s="102"/>
      <c r="O56" s="91"/>
      <c r="P56" s="106"/>
      <c r="Q56" s="106"/>
      <c r="R56" s="106"/>
      <c r="S56" s="106"/>
      <c r="T56" s="106"/>
      <c r="U56" s="106"/>
      <c r="V56" s="107"/>
      <c r="W56" s="106"/>
      <c r="X56" s="108"/>
      <c r="Y56" s="106"/>
      <c r="Z56" s="109"/>
      <c r="AA56" s="106"/>
      <c r="AB56" s="106"/>
      <c r="AC56" s="106"/>
      <c r="AD56" s="106"/>
      <c r="AE56" s="110"/>
      <c r="AF56" s="916"/>
      <c r="AG56" s="917"/>
      <c r="AH56" s="106"/>
      <c r="AI56" s="106"/>
      <c r="AJ56" s="106"/>
      <c r="AK56" s="106"/>
      <c r="AL56" s="111"/>
      <c r="AM56" s="111"/>
      <c r="AN56" s="106"/>
      <c r="AO56" s="106"/>
      <c r="AP56" s="106"/>
      <c r="AQ56" s="102"/>
      <c r="AR56" s="102"/>
      <c r="AS56" s="112"/>
      <c r="AT56" s="113"/>
      <c r="AU56" s="114"/>
      <c r="AV56" s="114"/>
      <c r="AW56" s="115"/>
      <c r="AX56" s="114"/>
      <c r="AY56" s="116"/>
      <c r="AZ56" s="117"/>
      <c r="BA56" s="117"/>
      <c r="BB56" s="118"/>
      <c r="BC56" s="117"/>
      <c r="BD56" s="117"/>
      <c r="BE56" s="118"/>
      <c r="BF56" s="220"/>
      <c r="BG56" s="220"/>
      <c r="BH56" s="220"/>
      <c r="BI56" s="220"/>
      <c r="BJ56" s="220"/>
      <c r="BK56" s="220"/>
      <c r="BL56" s="220"/>
      <c r="BM56" s="220"/>
      <c r="BN56" s="220"/>
      <c r="BO56" s="220"/>
      <c r="BP56" s="220"/>
      <c r="BQ56" s="220"/>
      <c r="BR56" s="220"/>
      <c r="BS56" s="220"/>
      <c r="BT56" s="220"/>
      <c r="BU56" s="220"/>
      <c r="BV56" s="220"/>
      <c r="BW56" s="220"/>
      <c r="BX56" s="220"/>
      <c r="BY56" s="220"/>
      <c r="BZ56" s="220"/>
      <c r="CA56" s="220"/>
      <c r="CB56" s="220"/>
      <c r="CC56" s="220"/>
      <c r="CD56" s="220"/>
      <c r="CE56" s="119"/>
      <c r="CF56" s="120"/>
      <c r="CG56" s="96"/>
      <c r="CH56" s="97"/>
      <c r="CI56" s="97"/>
      <c r="CJ56" s="97"/>
      <c r="CK56" s="119"/>
      <c r="CL56" s="119"/>
      <c r="CM56" s="119"/>
      <c r="CN56" s="119"/>
      <c r="CO56" s="119"/>
      <c r="CP56" s="119"/>
      <c r="CQ56" s="119"/>
      <c r="CR56" s="119"/>
      <c r="CS56" s="119"/>
      <c r="CT56" s="119"/>
      <c r="CU56" s="119"/>
      <c r="CV56" s="119"/>
      <c r="CW56" s="119"/>
      <c r="CX56" s="119"/>
      <c r="CY56" s="119" t="str">
        <f t="shared" si="125"/>
        <v/>
      </c>
      <c r="CZ56" s="119" t="str">
        <f t="shared" si="126"/>
        <v/>
      </c>
      <c r="DA56" s="119"/>
      <c r="DB56" s="119"/>
      <c r="DC56" s="119"/>
      <c r="DD56" s="117"/>
      <c r="DE56" s="117"/>
      <c r="DF56" s="117"/>
      <c r="DG56" s="117"/>
      <c r="DH56" s="117"/>
      <c r="DI56" s="117"/>
      <c r="DJ56" s="117"/>
      <c r="DK56" s="117"/>
      <c r="DL56" s="117"/>
      <c r="DM56" s="117"/>
      <c r="DN56" s="117"/>
      <c r="DO56" s="117"/>
      <c r="DP56" s="117"/>
      <c r="DQ56" s="117"/>
      <c r="DR56" s="117"/>
      <c r="DS56" s="117"/>
      <c r="DT56" s="117"/>
      <c r="DU56" s="117"/>
      <c r="DV56" s="117"/>
      <c r="DW56" s="117"/>
      <c r="DX56" s="117"/>
      <c r="DY56" s="117"/>
      <c r="DZ56" s="117"/>
      <c r="EA56" s="117"/>
      <c r="EB56" s="121"/>
      <c r="EC56" s="122"/>
      <c r="ED56" s="121"/>
      <c r="EE56" s="122"/>
    </row>
    <row r="57" spans="1:135" s="55" customFormat="1">
      <c r="B57" s="101"/>
      <c r="C57" s="101"/>
      <c r="D57" s="101"/>
      <c r="E57" s="102"/>
      <c r="F57" s="102"/>
      <c r="G57" s="101"/>
      <c r="H57" s="101"/>
      <c r="I57" s="101"/>
      <c r="J57" s="101"/>
      <c r="K57" s="101"/>
      <c r="L57" s="104"/>
      <c r="M57" s="105"/>
      <c r="N57" s="102"/>
      <c r="O57" s="91"/>
      <c r="P57" s="106"/>
      <c r="Q57" s="106"/>
      <c r="R57" s="106"/>
      <c r="S57" s="106"/>
      <c r="T57" s="106"/>
      <c r="U57" s="106"/>
      <c r="V57" s="107"/>
      <c r="W57" s="106"/>
      <c r="X57" s="108"/>
      <c r="Y57" s="106"/>
      <c r="Z57" s="109"/>
      <c r="AA57" s="106"/>
      <c r="AB57" s="106"/>
      <c r="AC57" s="106"/>
      <c r="AD57" s="106"/>
      <c r="AE57" s="110"/>
      <c r="AF57" s="916"/>
      <c r="AG57" s="917"/>
      <c r="AH57" s="106"/>
      <c r="AI57" s="106"/>
      <c r="AJ57" s="106"/>
      <c r="AK57" s="106"/>
      <c r="AL57" s="111"/>
      <c r="AM57" s="111"/>
      <c r="AN57" s="106"/>
      <c r="AO57" s="106"/>
      <c r="AP57" s="106"/>
      <c r="AQ57" s="102"/>
      <c r="AR57" s="102"/>
      <c r="AS57" s="112"/>
      <c r="AT57" s="113"/>
      <c r="AU57" s="114"/>
      <c r="AV57" s="114"/>
      <c r="AW57" s="115"/>
      <c r="AX57" s="114"/>
      <c r="AY57" s="116"/>
      <c r="AZ57" s="117"/>
      <c r="BA57" s="117"/>
      <c r="BB57" s="118"/>
      <c r="BC57" s="117"/>
      <c r="BD57" s="117"/>
      <c r="BE57" s="118"/>
      <c r="BF57" s="220"/>
      <c r="BG57" s="220"/>
      <c r="BH57" s="220"/>
      <c r="BI57" s="220"/>
      <c r="BJ57" s="220"/>
      <c r="BK57" s="220"/>
      <c r="BL57" s="220"/>
      <c r="BM57" s="220"/>
      <c r="BN57" s="220"/>
      <c r="BO57" s="220"/>
      <c r="BP57" s="220"/>
      <c r="BQ57" s="220"/>
      <c r="BR57" s="220"/>
      <c r="BS57" s="220"/>
      <c r="BT57" s="220"/>
      <c r="BU57" s="220"/>
      <c r="BV57" s="220"/>
      <c r="BW57" s="220"/>
      <c r="BX57" s="220"/>
      <c r="BY57" s="220"/>
      <c r="BZ57" s="220"/>
      <c r="CA57" s="220"/>
      <c r="CB57" s="220"/>
      <c r="CC57" s="220"/>
      <c r="CD57" s="220"/>
      <c r="CE57" s="119"/>
      <c r="CF57" s="120"/>
      <c r="CG57" s="96"/>
      <c r="CH57" s="97"/>
      <c r="CI57" s="97"/>
      <c r="CJ57" s="97"/>
      <c r="CK57" s="119"/>
      <c r="CL57" s="119"/>
      <c r="CM57" s="119"/>
      <c r="CN57" s="119"/>
      <c r="CO57" s="119"/>
      <c r="CP57" s="119"/>
      <c r="CQ57" s="119"/>
      <c r="CR57" s="119"/>
      <c r="CS57" s="119"/>
      <c r="CT57" s="119"/>
      <c r="CU57" s="119"/>
      <c r="CV57" s="119"/>
      <c r="CW57" s="119"/>
      <c r="CX57" s="119"/>
      <c r="CY57" s="119" t="str">
        <f t="shared" si="125"/>
        <v/>
      </c>
      <c r="CZ57" s="119" t="str">
        <f t="shared" si="126"/>
        <v/>
      </c>
      <c r="DA57" s="119"/>
      <c r="DB57" s="119"/>
      <c r="DC57" s="119"/>
      <c r="DD57" s="117"/>
      <c r="DE57" s="117"/>
      <c r="DF57" s="117"/>
      <c r="DG57" s="117"/>
      <c r="DH57" s="117"/>
      <c r="DI57" s="117"/>
      <c r="DJ57" s="117"/>
      <c r="DK57" s="117"/>
      <c r="DL57" s="117"/>
      <c r="DM57" s="117"/>
      <c r="DN57" s="117"/>
      <c r="DO57" s="117"/>
      <c r="DP57" s="117"/>
      <c r="DQ57" s="117"/>
      <c r="DR57" s="117"/>
      <c r="DS57" s="117"/>
      <c r="DT57" s="117"/>
      <c r="DU57" s="117"/>
      <c r="DV57" s="117"/>
      <c r="DW57" s="117"/>
      <c r="DX57" s="117"/>
      <c r="DY57" s="117"/>
      <c r="DZ57" s="117"/>
      <c r="EA57" s="117"/>
      <c r="EB57" s="121"/>
      <c r="EC57" s="122"/>
      <c r="ED57" s="121"/>
      <c r="EE57" s="122"/>
    </row>
    <row r="58" spans="1:135" s="55" customFormat="1">
      <c r="B58" s="101"/>
      <c r="C58" s="101"/>
      <c r="D58" s="101"/>
      <c r="E58" s="102"/>
      <c r="F58" s="102"/>
      <c r="G58" s="101"/>
      <c r="H58" s="101"/>
      <c r="I58" s="101"/>
      <c r="J58" s="101"/>
      <c r="K58" s="101"/>
      <c r="L58" s="104"/>
      <c r="M58" s="105"/>
      <c r="N58" s="102"/>
      <c r="O58" s="91"/>
      <c r="P58" s="106"/>
      <c r="Q58" s="106"/>
      <c r="R58" s="106"/>
      <c r="S58" s="106"/>
      <c r="T58" s="106"/>
      <c r="U58" s="106"/>
      <c r="V58" s="107"/>
      <c r="W58" s="106"/>
      <c r="X58" s="108"/>
      <c r="Y58" s="106"/>
      <c r="Z58" s="109"/>
      <c r="AA58" s="106"/>
      <c r="AB58" s="106"/>
      <c r="AC58" s="106"/>
      <c r="AD58" s="106"/>
      <c r="AE58" s="110"/>
      <c r="AF58" s="916"/>
      <c r="AG58" s="917"/>
      <c r="AH58" s="106"/>
      <c r="AI58" s="106"/>
      <c r="AJ58" s="106"/>
      <c r="AK58" s="106"/>
      <c r="AL58" s="111"/>
      <c r="AM58" s="111"/>
      <c r="AN58" s="106"/>
      <c r="AO58" s="106"/>
      <c r="AP58" s="106"/>
      <c r="AQ58" s="102"/>
      <c r="AR58" s="102"/>
      <c r="AS58" s="112"/>
      <c r="AT58" s="113"/>
      <c r="AU58" s="114"/>
      <c r="AV58" s="114"/>
      <c r="AW58" s="115"/>
      <c r="AX58" s="114"/>
      <c r="AY58" s="116"/>
      <c r="AZ58" s="117"/>
      <c r="BA58" s="117"/>
      <c r="BB58" s="118"/>
      <c r="BC58" s="117"/>
      <c r="BD58" s="117"/>
      <c r="BE58" s="118"/>
      <c r="BF58" s="220"/>
      <c r="BG58" s="220"/>
      <c r="BH58" s="220"/>
      <c r="BI58" s="220"/>
      <c r="BJ58" s="220"/>
      <c r="BK58" s="220"/>
      <c r="BL58" s="220"/>
      <c r="BM58" s="220"/>
      <c r="BN58" s="220"/>
      <c r="BO58" s="220"/>
      <c r="BP58" s="220"/>
      <c r="BQ58" s="220"/>
      <c r="BR58" s="220"/>
      <c r="BS58" s="220"/>
      <c r="BT58" s="220"/>
      <c r="BU58" s="220"/>
      <c r="BV58" s="220"/>
      <c r="BW58" s="220"/>
      <c r="BX58" s="220"/>
      <c r="BY58" s="220"/>
      <c r="BZ58" s="220"/>
      <c r="CA58" s="220"/>
      <c r="CB58" s="220"/>
      <c r="CC58" s="220"/>
      <c r="CD58" s="220"/>
      <c r="CE58" s="119"/>
      <c r="CF58" s="120"/>
      <c r="CG58" s="96"/>
      <c r="CH58" s="97"/>
      <c r="CI58" s="97"/>
      <c r="CJ58" s="97"/>
      <c r="CK58" s="119"/>
      <c r="CL58" s="119"/>
      <c r="CM58" s="119"/>
      <c r="CN58" s="119"/>
      <c r="CO58" s="119"/>
      <c r="CP58" s="119"/>
      <c r="CQ58" s="119"/>
      <c r="CR58" s="119"/>
      <c r="CS58" s="119"/>
      <c r="CT58" s="119"/>
      <c r="CU58" s="119"/>
      <c r="CV58" s="119"/>
      <c r="CW58" s="119"/>
      <c r="CX58" s="119"/>
      <c r="CY58" s="119" t="str">
        <f t="shared" si="125"/>
        <v/>
      </c>
      <c r="CZ58" s="119" t="str">
        <f t="shared" si="126"/>
        <v/>
      </c>
      <c r="DA58" s="119"/>
      <c r="DB58" s="119"/>
      <c r="DC58" s="119"/>
      <c r="DD58" s="117"/>
      <c r="DE58" s="117"/>
      <c r="DF58" s="117"/>
      <c r="DG58" s="117"/>
      <c r="DH58" s="117"/>
      <c r="DI58" s="117"/>
      <c r="DJ58" s="117"/>
      <c r="DK58" s="117"/>
      <c r="DL58" s="117"/>
      <c r="DM58" s="117"/>
      <c r="DN58" s="117"/>
      <c r="DO58" s="117"/>
      <c r="DP58" s="117"/>
      <c r="DQ58" s="117"/>
      <c r="DR58" s="117"/>
      <c r="DS58" s="117"/>
      <c r="DT58" s="117"/>
      <c r="DU58" s="117"/>
      <c r="DV58" s="117"/>
      <c r="DW58" s="117"/>
      <c r="DX58" s="117"/>
      <c r="DY58" s="117"/>
      <c r="DZ58" s="117"/>
      <c r="EA58" s="117"/>
      <c r="EB58" s="121"/>
      <c r="EC58" s="122"/>
      <c r="ED58" s="121"/>
      <c r="EE58" s="122"/>
    </row>
    <row r="59" spans="1:135" s="55" customFormat="1">
      <c r="B59" s="101"/>
      <c r="C59" s="101"/>
      <c r="D59" s="101"/>
      <c r="E59" s="102"/>
      <c r="F59" s="102"/>
      <c r="G59" s="101"/>
      <c r="H59" s="101"/>
      <c r="I59" s="101"/>
      <c r="J59" s="101"/>
      <c r="K59" s="101"/>
      <c r="L59" s="104"/>
      <c r="M59" s="105"/>
      <c r="N59" s="102"/>
      <c r="O59" s="91"/>
      <c r="P59" s="106"/>
      <c r="Q59" s="106"/>
      <c r="R59" s="106"/>
      <c r="S59" s="106"/>
      <c r="T59" s="106"/>
      <c r="U59" s="106"/>
      <c r="V59" s="107"/>
      <c r="W59" s="106"/>
      <c r="X59" s="108"/>
      <c r="Y59" s="106"/>
      <c r="Z59" s="109"/>
      <c r="AA59" s="106"/>
      <c r="AB59" s="106"/>
      <c r="AC59" s="106"/>
      <c r="AD59" s="106"/>
      <c r="AE59" s="110"/>
      <c r="AF59" s="916"/>
      <c r="AG59" s="917"/>
      <c r="AH59" s="106"/>
      <c r="AI59" s="106"/>
      <c r="AJ59" s="106"/>
      <c r="AK59" s="106"/>
      <c r="AL59" s="111"/>
      <c r="AM59" s="111"/>
      <c r="AN59" s="106"/>
      <c r="AO59" s="106"/>
      <c r="AP59" s="106"/>
      <c r="AQ59" s="102"/>
      <c r="AR59" s="102"/>
      <c r="AS59" s="112"/>
      <c r="AT59" s="113"/>
      <c r="AU59" s="114"/>
      <c r="AV59" s="114"/>
      <c r="AW59" s="115"/>
      <c r="AX59" s="114"/>
      <c r="AY59" s="116"/>
      <c r="AZ59" s="117"/>
      <c r="BA59" s="117"/>
      <c r="BB59" s="118"/>
      <c r="BC59" s="117"/>
      <c r="BD59" s="117"/>
      <c r="BE59" s="118"/>
      <c r="BF59" s="220"/>
      <c r="BG59" s="220"/>
      <c r="BH59" s="220"/>
      <c r="BI59" s="220"/>
      <c r="BJ59" s="220"/>
      <c r="BK59" s="220"/>
      <c r="BL59" s="220"/>
      <c r="BM59" s="220"/>
      <c r="BN59" s="220"/>
      <c r="BO59" s="220"/>
      <c r="BP59" s="220"/>
      <c r="BQ59" s="220"/>
      <c r="BR59" s="220"/>
      <c r="BS59" s="220"/>
      <c r="BT59" s="220"/>
      <c r="BU59" s="220"/>
      <c r="BV59" s="220"/>
      <c r="BW59" s="220"/>
      <c r="BX59" s="220"/>
      <c r="BY59" s="220"/>
      <c r="BZ59" s="220"/>
      <c r="CA59" s="220"/>
      <c r="CB59" s="220"/>
      <c r="CC59" s="220"/>
      <c r="CD59" s="220"/>
      <c r="CE59" s="119"/>
      <c r="CF59" s="120"/>
      <c r="CG59" s="96"/>
      <c r="CH59" s="97"/>
      <c r="CI59" s="97"/>
      <c r="CJ59" s="97"/>
      <c r="CK59" s="119"/>
      <c r="CL59" s="119"/>
      <c r="CM59" s="119"/>
      <c r="CN59" s="119"/>
      <c r="CO59" s="119"/>
      <c r="CP59" s="119"/>
      <c r="CQ59" s="119"/>
      <c r="CR59" s="119"/>
      <c r="CS59" s="119"/>
      <c r="CT59" s="119"/>
      <c r="CU59" s="119"/>
      <c r="CV59" s="119"/>
      <c r="CW59" s="119"/>
      <c r="CX59" s="119"/>
      <c r="CY59" s="119" t="str">
        <f t="shared" ref="CY59:CY72" si="127">IF(CG59="","",IF(CE59&lt;5,CE59*CG59,4*CG59))</f>
        <v/>
      </c>
      <c r="CZ59" s="119" t="str">
        <f t="shared" ref="CZ59:CZ72" si="128">IF(CE59&gt;4,"7月","")</f>
        <v/>
      </c>
      <c r="DA59" s="119"/>
      <c r="DB59" s="119"/>
      <c r="DC59" s="119"/>
      <c r="DD59" s="117"/>
      <c r="DE59" s="117"/>
      <c r="DF59" s="117"/>
      <c r="DG59" s="117"/>
      <c r="DH59" s="117"/>
      <c r="DI59" s="117"/>
      <c r="DJ59" s="117"/>
      <c r="DK59" s="117"/>
      <c r="DL59" s="117"/>
      <c r="DM59" s="117"/>
      <c r="DN59" s="117"/>
      <c r="DO59" s="117"/>
      <c r="DP59" s="117"/>
      <c r="DQ59" s="117"/>
      <c r="DR59" s="117"/>
      <c r="DS59" s="117"/>
      <c r="DT59" s="117"/>
      <c r="DU59" s="117"/>
      <c r="DV59" s="117"/>
      <c r="DW59" s="117"/>
      <c r="DX59" s="117"/>
      <c r="DY59" s="117"/>
      <c r="DZ59" s="117"/>
      <c r="EA59" s="117"/>
      <c r="EB59" s="121"/>
      <c r="EC59" s="122"/>
      <c r="ED59" s="121"/>
      <c r="EE59" s="122"/>
    </row>
    <row r="60" spans="1:135" s="55" customFormat="1">
      <c r="B60" s="101"/>
      <c r="C60" s="101"/>
      <c r="D60" s="101"/>
      <c r="E60" s="102"/>
      <c r="F60" s="102"/>
      <c r="G60" s="101"/>
      <c r="H60" s="101"/>
      <c r="I60" s="101"/>
      <c r="J60" s="101"/>
      <c r="K60" s="101"/>
      <c r="L60" s="104"/>
      <c r="M60" s="105"/>
      <c r="N60" s="102"/>
      <c r="O60" s="91"/>
      <c r="P60" s="106"/>
      <c r="Q60" s="106"/>
      <c r="R60" s="106"/>
      <c r="S60" s="106"/>
      <c r="T60" s="106"/>
      <c r="U60" s="106"/>
      <c r="V60" s="107"/>
      <c r="W60" s="106"/>
      <c r="X60" s="108"/>
      <c r="Y60" s="106"/>
      <c r="Z60" s="109"/>
      <c r="AA60" s="106"/>
      <c r="AB60" s="106"/>
      <c r="AC60" s="106"/>
      <c r="AD60" s="106"/>
      <c r="AE60" s="110"/>
      <c r="AF60" s="916"/>
      <c r="AG60" s="917"/>
      <c r="AH60" s="106"/>
      <c r="AI60" s="106"/>
      <c r="AJ60" s="106"/>
      <c r="AK60" s="106"/>
      <c r="AL60" s="111"/>
      <c r="AM60" s="111"/>
      <c r="AN60" s="106"/>
      <c r="AO60" s="106"/>
      <c r="AP60" s="106"/>
      <c r="AQ60" s="102"/>
      <c r="AR60" s="102"/>
      <c r="AS60" s="112"/>
      <c r="AT60" s="113"/>
      <c r="AU60" s="114"/>
      <c r="AV60" s="114"/>
      <c r="AW60" s="115"/>
      <c r="AX60" s="114"/>
      <c r="AY60" s="116"/>
      <c r="AZ60" s="117"/>
      <c r="BA60" s="117"/>
      <c r="BB60" s="118"/>
      <c r="BC60" s="117"/>
      <c r="BD60" s="117"/>
      <c r="BE60" s="118"/>
      <c r="BF60" s="220"/>
      <c r="BG60" s="220"/>
      <c r="BH60" s="220"/>
      <c r="BI60" s="220"/>
      <c r="BJ60" s="220"/>
      <c r="BK60" s="220"/>
      <c r="BL60" s="220"/>
      <c r="BM60" s="220"/>
      <c r="BN60" s="220"/>
      <c r="BO60" s="220"/>
      <c r="BP60" s="220"/>
      <c r="BQ60" s="220"/>
      <c r="BR60" s="220"/>
      <c r="BS60" s="220"/>
      <c r="BT60" s="220"/>
      <c r="BU60" s="220"/>
      <c r="BV60" s="220"/>
      <c r="BW60" s="220"/>
      <c r="BX60" s="220"/>
      <c r="BY60" s="220"/>
      <c r="BZ60" s="220"/>
      <c r="CA60" s="220"/>
      <c r="CB60" s="220"/>
      <c r="CC60" s="220"/>
      <c r="CD60" s="220"/>
      <c r="CE60" s="119"/>
      <c r="CF60" s="120"/>
      <c r="CG60" s="96"/>
      <c r="CH60" s="97"/>
      <c r="CI60" s="97"/>
      <c r="CJ60" s="97"/>
      <c r="CK60" s="119"/>
      <c r="CL60" s="119"/>
      <c r="CM60" s="119"/>
      <c r="CN60" s="119"/>
      <c r="CO60" s="119"/>
      <c r="CP60" s="119"/>
      <c r="CQ60" s="119"/>
      <c r="CR60" s="119"/>
      <c r="CS60" s="119"/>
      <c r="CT60" s="119"/>
      <c r="CU60" s="119"/>
      <c r="CV60" s="119"/>
      <c r="CW60" s="119"/>
      <c r="CX60" s="119"/>
      <c r="CY60" s="119" t="str">
        <f t="shared" si="127"/>
        <v/>
      </c>
      <c r="CZ60" s="119" t="str">
        <f t="shared" si="128"/>
        <v/>
      </c>
      <c r="DA60" s="119"/>
      <c r="DB60" s="119"/>
      <c r="DC60" s="119"/>
      <c r="DD60" s="117"/>
      <c r="DE60" s="117"/>
      <c r="DF60" s="117"/>
      <c r="DG60" s="117"/>
      <c r="DH60" s="117"/>
      <c r="DI60" s="117"/>
      <c r="DJ60" s="117"/>
      <c r="DK60" s="117"/>
      <c r="DL60" s="117"/>
      <c r="DM60" s="117"/>
      <c r="DN60" s="117"/>
      <c r="DO60" s="117"/>
      <c r="DP60" s="117"/>
      <c r="DQ60" s="117"/>
      <c r="DR60" s="117"/>
      <c r="DS60" s="117"/>
      <c r="DT60" s="117"/>
      <c r="DU60" s="117"/>
      <c r="DV60" s="117"/>
      <c r="DW60" s="117"/>
      <c r="DX60" s="117"/>
      <c r="DY60" s="117"/>
      <c r="DZ60" s="117"/>
      <c r="EA60" s="117"/>
      <c r="EB60" s="121"/>
      <c r="EC60" s="122"/>
      <c r="ED60" s="121"/>
      <c r="EE60" s="122"/>
    </row>
    <row r="61" spans="1:135" s="55" customFormat="1">
      <c r="B61" s="101"/>
      <c r="C61" s="101"/>
      <c r="D61" s="101"/>
      <c r="E61" s="102"/>
      <c r="F61" s="102"/>
      <c r="G61" s="101"/>
      <c r="H61" s="101"/>
      <c r="I61" s="101"/>
      <c r="J61" s="101"/>
      <c r="K61" s="101"/>
      <c r="L61" s="104"/>
      <c r="M61" s="105"/>
      <c r="N61" s="102"/>
      <c r="O61" s="91"/>
      <c r="P61" s="106"/>
      <c r="Q61" s="106"/>
      <c r="R61" s="106"/>
      <c r="S61" s="106"/>
      <c r="T61" s="106"/>
      <c r="U61" s="106"/>
      <c r="V61" s="107"/>
      <c r="W61" s="106"/>
      <c r="X61" s="108"/>
      <c r="Y61" s="106"/>
      <c r="Z61" s="109"/>
      <c r="AA61" s="106"/>
      <c r="AB61" s="106"/>
      <c r="AC61" s="106"/>
      <c r="AD61" s="106"/>
      <c r="AE61" s="110"/>
      <c r="AF61" s="916"/>
      <c r="AG61" s="917"/>
      <c r="AH61" s="106"/>
      <c r="AI61" s="106"/>
      <c r="AJ61" s="106"/>
      <c r="AK61" s="106"/>
      <c r="AL61" s="111"/>
      <c r="AM61" s="111"/>
      <c r="AN61" s="106"/>
      <c r="AO61" s="106"/>
      <c r="AP61" s="106"/>
      <c r="AQ61" s="102"/>
      <c r="AR61" s="102"/>
      <c r="AS61" s="112"/>
      <c r="AT61" s="113"/>
      <c r="AU61" s="114"/>
      <c r="AV61" s="114"/>
      <c r="AW61" s="115"/>
      <c r="AX61" s="114"/>
      <c r="AY61" s="116"/>
      <c r="AZ61" s="117"/>
      <c r="BA61" s="117"/>
      <c r="BB61" s="118"/>
      <c r="BC61" s="117"/>
      <c r="BD61" s="117"/>
      <c r="BE61" s="118"/>
      <c r="BF61" s="220"/>
      <c r="BG61" s="220"/>
      <c r="BH61" s="220"/>
      <c r="BI61" s="220"/>
      <c r="BJ61" s="220"/>
      <c r="BK61" s="220"/>
      <c r="BL61" s="220"/>
      <c r="BM61" s="220"/>
      <c r="BN61" s="220"/>
      <c r="BO61" s="220"/>
      <c r="BP61" s="220"/>
      <c r="BQ61" s="220"/>
      <c r="BR61" s="220"/>
      <c r="BS61" s="220"/>
      <c r="BT61" s="220"/>
      <c r="BU61" s="220"/>
      <c r="BV61" s="220"/>
      <c r="BW61" s="220"/>
      <c r="BX61" s="220"/>
      <c r="BY61" s="220"/>
      <c r="BZ61" s="220"/>
      <c r="CA61" s="220"/>
      <c r="CB61" s="220"/>
      <c r="CC61" s="220"/>
      <c r="CD61" s="220"/>
      <c r="CE61" s="119"/>
      <c r="CF61" s="120"/>
      <c r="CG61" s="96"/>
      <c r="CH61" s="97"/>
      <c r="CI61" s="97"/>
      <c r="CJ61" s="97"/>
      <c r="CK61" s="119"/>
      <c r="CL61" s="119"/>
      <c r="CM61" s="119"/>
      <c r="CN61" s="119"/>
      <c r="CO61" s="119"/>
      <c r="CP61" s="119"/>
      <c r="CQ61" s="119"/>
      <c r="CR61" s="119"/>
      <c r="CS61" s="119"/>
      <c r="CT61" s="119"/>
      <c r="CU61" s="119"/>
      <c r="CV61" s="119"/>
      <c r="CW61" s="119"/>
      <c r="CX61" s="119"/>
      <c r="CY61" s="119" t="str">
        <f t="shared" si="127"/>
        <v/>
      </c>
      <c r="CZ61" s="119" t="str">
        <f t="shared" si="128"/>
        <v/>
      </c>
      <c r="DA61" s="119"/>
      <c r="DB61" s="119"/>
      <c r="DC61" s="119"/>
      <c r="DD61" s="117"/>
      <c r="DE61" s="117"/>
      <c r="DF61" s="117"/>
      <c r="DG61" s="117"/>
      <c r="DH61" s="117"/>
      <c r="DI61" s="117"/>
      <c r="DJ61" s="117"/>
      <c r="DK61" s="117"/>
      <c r="DL61" s="117"/>
      <c r="DM61" s="117"/>
      <c r="DN61" s="117"/>
      <c r="DO61" s="117"/>
      <c r="DP61" s="117"/>
      <c r="DQ61" s="117"/>
      <c r="DR61" s="117"/>
      <c r="DS61" s="117"/>
      <c r="DT61" s="117"/>
      <c r="DU61" s="117"/>
      <c r="DV61" s="117"/>
      <c r="DW61" s="117"/>
      <c r="DX61" s="117"/>
      <c r="DY61" s="117"/>
      <c r="DZ61" s="117"/>
      <c r="EA61" s="117"/>
      <c r="EB61" s="121"/>
      <c r="EC61" s="122"/>
      <c r="ED61" s="121"/>
      <c r="EE61" s="122"/>
    </row>
    <row r="62" spans="1:135" s="55" customFormat="1">
      <c r="B62" s="101"/>
      <c r="C62" s="101"/>
      <c r="D62" s="101"/>
      <c r="E62" s="102"/>
      <c r="F62" s="102"/>
      <c r="G62" s="101"/>
      <c r="H62" s="101"/>
      <c r="I62" s="101"/>
      <c r="J62" s="101"/>
      <c r="K62" s="101"/>
      <c r="L62" s="104"/>
      <c r="M62" s="105"/>
      <c r="N62" s="102"/>
      <c r="O62" s="91"/>
      <c r="P62" s="106"/>
      <c r="Q62" s="106"/>
      <c r="R62" s="106"/>
      <c r="S62" s="106"/>
      <c r="T62" s="106"/>
      <c r="U62" s="106"/>
      <c r="V62" s="107"/>
      <c r="W62" s="106"/>
      <c r="X62" s="108"/>
      <c r="Y62" s="106"/>
      <c r="Z62" s="109"/>
      <c r="AA62" s="106"/>
      <c r="AB62" s="106"/>
      <c r="AC62" s="106"/>
      <c r="AD62" s="106"/>
      <c r="AE62" s="110"/>
      <c r="AF62" s="916"/>
      <c r="AG62" s="917"/>
      <c r="AH62" s="106"/>
      <c r="AI62" s="106"/>
      <c r="AJ62" s="106"/>
      <c r="AK62" s="106"/>
      <c r="AL62" s="111"/>
      <c r="AM62" s="111"/>
      <c r="AN62" s="106"/>
      <c r="AO62" s="106"/>
      <c r="AP62" s="106"/>
      <c r="AQ62" s="102"/>
      <c r="AR62" s="102"/>
      <c r="AS62" s="112"/>
      <c r="AT62" s="113"/>
      <c r="AU62" s="114"/>
      <c r="AV62" s="114"/>
      <c r="AW62" s="115"/>
      <c r="AX62" s="114"/>
      <c r="AY62" s="116"/>
      <c r="AZ62" s="117"/>
      <c r="BA62" s="117"/>
      <c r="BB62" s="118"/>
      <c r="BC62" s="117"/>
      <c r="BD62" s="117"/>
      <c r="BE62" s="118"/>
      <c r="BF62" s="220"/>
      <c r="BG62" s="220"/>
      <c r="BH62" s="220"/>
      <c r="BI62" s="220"/>
      <c r="BJ62" s="220"/>
      <c r="BK62" s="220"/>
      <c r="BL62" s="220"/>
      <c r="BM62" s="220"/>
      <c r="BN62" s="220"/>
      <c r="BO62" s="220"/>
      <c r="BP62" s="220"/>
      <c r="BQ62" s="220"/>
      <c r="BR62" s="220"/>
      <c r="BS62" s="220"/>
      <c r="BT62" s="220"/>
      <c r="BU62" s="220"/>
      <c r="BV62" s="220"/>
      <c r="BW62" s="220"/>
      <c r="BX62" s="220"/>
      <c r="BY62" s="220"/>
      <c r="BZ62" s="220"/>
      <c r="CA62" s="220"/>
      <c r="CB62" s="220"/>
      <c r="CC62" s="220"/>
      <c r="CD62" s="220"/>
      <c r="CE62" s="119"/>
      <c r="CF62" s="120"/>
      <c r="CG62" s="96"/>
      <c r="CH62" s="97"/>
      <c r="CI62" s="97"/>
      <c r="CJ62" s="97"/>
      <c r="CK62" s="119"/>
      <c r="CL62" s="119"/>
      <c r="CM62" s="119"/>
      <c r="CN62" s="119"/>
      <c r="CO62" s="119"/>
      <c r="CP62" s="119"/>
      <c r="CQ62" s="119"/>
      <c r="CR62" s="119"/>
      <c r="CS62" s="119"/>
      <c r="CT62" s="119"/>
      <c r="CU62" s="119"/>
      <c r="CV62" s="119"/>
      <c r="CW62" s="119"/>
      <c r="CX62" s="119"/>
      <c r="CY62" s="119" t="str">
        <f t="shared" si="127"/>
        <v/>
      </c>
      <c r="CZ62" s="119" t="str">
        <f t="shared" si="128"/>
        <v/>
      </c>
      <c r="DA62" s="119"/>
      <c r="DB62" s="119"/>
      <c r="DC62" s="119"/>
      <c r="DD62" s="117"/>
      <c r="DE62" s="117"/>
      <c r="DF62" s="117"/>
      <c r="DG62" s="117"/>
      <c r="DH62" s="117"/>
      <c r="DI62" s="117"/>
      <c r="DJ62" s="117"/>
      <c r="DK62" s="117"/>
      <c r="DL62" s="117"/>
      <c r="DM62" s="117"/>
      <c r="DN62" s="117"/>
      <c r="DO62" s="117"/>
      <c r="DP62" s="117"/>
      <c r="DQ62" s="117"/>
      <c r="DR62" s="117"/>
      <c r="DS62" s="117"/>
      <c r="DT62" s="117"/>
      <c r="DU62" s="117"/>
      <c r="DV62" s="117"/>
      <c r="DW62" s="117"/>
      <c r="DX62" s="117"/>
      <c r="DY62" s="117"/>
      <c r="DZ62" s="117"/>
      <c r="EA62" s="117"/>
      <c r="EB62" s="121"/>
      <c r="EC62" s="122"/>
      <c r="ED62" s="121"/>
      <c r="EE62" s="122"/>
    </row>
    <row r="63" spans="1:135" s="55" customFormat="1">
      <c r="B63" s="101"/>
      <c r="C63" s="101"/>
      <c r="D63" s="101"/>
      <c r="E63" s="102"/>
      <c r="F63" s="102"/>
      <c r="G63" s="101"/>
      <c r="H63" s="101"/>
      <c r="I63" s="101"/>
      <c r="J63" s="101"/>
      <c r="K63" s="101"/>
      <c r="L63" s="104"/>
      <c r="M63" s="105"/>
      <c r="N63" s="102"/>
      <c r="O63" s="91"/>
      <c r="P63" s="106"/>
      <c r="Q63" s="106"/>
      <c r="R63" s="106"/>
      <c r="S63" s="106"/>
      <c r="T63" s="106"/>
      <c r="U63" s="106"/>
      <c r="V63" s="107"/>
      <c r="W63" s="106"/>
      <c r="X63" s="108"/>
      <c r="Y63" s="106"/>
      <c r="Z63" s="109"/>
      <c r="AA63" s="106"/>
      <c r="AB63" s="106"/>
      <c r="AC63" s="106"/>
      <c r="AD63" s="106"/>
      <c r="AE63" s="110"/>
      <c r="AF63" s="916"/>
      <c r="AG63" s="917"/>
      <c r="AH63" s="106"/>
      <c r="AI63" s="106"/>
      <c r="AJ63" s="106"/>
      <c r="AK63" s="106"/>
      <c r="AL63" s="111"/>
      <c r="AM63" s="111"/>
      <c r="AN63" s="106"/>
      <c r="AO63" s="106"/>
      <c r="AP63" s="106"/>
      <c r="AQ63" s="102"/>
      <c r="AR63" s="102"/>
      <c r="AS63" s="112"/>
      <c r="AT63" s="113"/>
      <c r="AU63" s="114"/>
      <c r="AV63" s="114"/>
      <c r="AW63" s="115"/>
      <c r="AX63" s="114"/>
      <c r="AY63" s="116"/>
      <c r="AZ63" s="117"/>
      <c r="BA63" s="117"/>
      <c r="BB63" s="118"/>
      <c r="BC63" s="117"/>
      <c r="BD63" s="117"/>
      <c r="BE63" s="118"/>
      <c r="BF63" s="220"/>
      <c r="BG63" s="220"/>
      <c r="BH63" s="220"/>
      <c r="BI63" s="220"/>
      <c r="BJ63" s="220"/>
      <c r="BK63" s="220"/>
      <c r="BL63" s="220"/>
      <c r="BM63" s="220"/>
      <c r="BN63" s="220"/>
      <c r="BO63" s="220"/>
      <c r="BP63" s="220"/>
      <c r="BQ63" s="220"/>
      <c r="BR63" s="220"/>
      <c r="BS63" s="220"/>
      <c r="BT63" s="220"/>
      <c r="BU63" s="220"/>
      <c r="BV63" s="220"/>
      <c r="BW63" s="220"/>
      <c r="BX63" s="220"/>
      <c r="BY63" s="220"/>
      <c r="BZ63" s="220"/>
      <c r="CA63" s="220"/>
      <c r="CB63" s="220"/>
      <c r="CC63" s="220"/>
      <c r="CD63" s="220"/>
      <c r="CE63" s="119"/>
      <c r="CF63" s="120"/>
      <c r="CG63" s="96"/>
      <c r="CH63" s="97"/>
      <c r="CI63" s="97"/>
      <c r="CJ63" s="97"/>
      <c r="CK63" s="119"/>
      <c r="CL63" s="119"/>
      <c r="CM63" s="119"/>
      <c r="CN63" s="119"/>
      <c r="CO63" s="119"/>
      <c r="CP63" s="119"/>
      <c r="CQ63" s="119"/>
      <c r="CR63" s="119"/>
      <c r="CS63" s="119"/>
      <c r="CT63" s="119"/>
      <c r="CU63" s="119"/>
      <c r="CV63" s="119"/>
      <c r="CW63" s="119"/>
      <c r="CX63" s="119"/>
      <c r="CY63" s="119" t="str">
        <f t="shared" si="127"/>
        <v/>
      </c>
      <c r="CZ63" s="119" t="str">
        <f t="shared" si="128"/>
        <v/>
      </c>
      <c r="DA63" s="119"/>
      <c r="DB63" s="119"/>
      <c r="DC63" s="119"/>
      <c r="DD63" s="117"/>
      <c r="DE63" s="117"/>
      <c r="DF63" s="117"/>
      <c r="DG63" s="117"/>
      <c r="DH63" s="117"/>
      <c r="DI63" s="117"/>
      <c r="DJ63" s="117"/>
      <c r="DK63" s="117"/>
      <c r="DL63" s="117"/>
      <c r="DM63" s="117"/>
      <c r="DN63" s="117"/>
      <c r="DO63" s="117"/>
      <c r="DP63" s="117"/>
      <c r="DQ63" s="117"/>
      <c r="DR63" s="117"/>
      <c r="DS63" s="117"/>
      <c r="DT63" s="117"/>
      <c r="DU63" s="117"/>
      <c r="DV63" s="117"/>
      <c r="DW63" s="117"/>
      <c r="DX63" s="117"/>
      <c r="DY63" s="117"/>
      <c r="DZ63" s="117"/>
      <c r="EA63" s="117"/>
      <c r="EB63" s="121"/>
      <c r="EC63" s="122"/>
      <c r="ED63" s="121"/>
      <c r="EE63" s="122"/>
    </row>
    <row r="64" spans="1:135" s="55" customFormat="1">
      <c r="B64" s="101"/>
      <c r="C64" s="101"/>
      <c r="D64" s="101"/>
      <c r="E64" s="102"/>
      <c r="F64" s="102"/>
      <c r="G64" s="101"/>
      <c r="H64" s="101"/>
      <c r="I64" s="101"/>
      <c r="J64" s="101"/>
      <c r="K64" s="101"/>
      <c r="L64" s="104"/>
      <c r="M64" s="105"/>
      <c r="N64" s="102"/>
      <c r="O64" s="91"/>
      <c r="P64" s="106"/>
      <c r="Q64" s="106"/>
      <c r="R64" s="106"/>
      <c r="S64" s="106"/>
      <c r="T64" s="106"/>
      <c r="U64" s="106"/>
      <c r="V64" s="107"/>
      <c r="W64" s="106"/>
      <c r="X64" s="108"/>
      <c r="Y64" s="106"/>
      <c r="Z64" s="109"/>
      <c r="AA64" s="106"/>
      <c r="AB64" s="106"/>
      <c r="AC64" s="106"/>
      <c r="AD64" s="106"/>
      <c r="AE64" s="110"/>
      <c r="AF64" s="916"/>
      <c r="AG64" s="917"/>
      <c r="AH64" s="106"/>
      <c r="AI64" s="106"/>
      <c r="AJ64" s="106"/>
      <c r="AK64" s="106"/>
      <c r="AL64" s="111"/>
      <c r="AM64" s="111"/>
      <c r="AN64" s="106"/>
      <c r="AO64" s="106"/>
      <c r="AP64" s="106"/>
      <c r="AQ64" s="102"/>
      <c r="AR64" s="102"/>
      <c r="AS64" s="112"/>
      <c r="AT64" s="113"/>
      <c r="AU64" s="114"/>
      <c r="AV64" s="114"/>
      <c r="AW64" s="115"/>
      <c r="AX64" s="114"/>
      <c r="AY64" s="116"/>
      <c r="AZ64" s="117"/>
      <c r="BA64" s="117"/>
      <c r="BB64" s="118"/>
      <c r="BC64" s="117"/>
      <c r="BD64" s="117"/>
      <c r="BE64" s="118"/>
      <c r="BF64" s="220"/>
      <c r="BG64" s="220"/>
      <c r="BH64" s="220"/>
      <c r="BI64" s="220"/>
      <c r="BJ64" s="220"/>
      <c r="BK64" s="220"/>
      <c r="BL64" s="220"/>
      <c r="BM64" s="220"/>
      <c r="BN64" s="220"/>
      <c r="BO64" s="220"/>
      <c r="BP64" s="220"/>
      <c r="BQ64" s="220"/>
      <c r="BR64" s="220"/>
      <c r="BS64" s="220"/>
      <c r="BT64" s="220"/>
      <c r="BU64" s="220"/>
      <c r="BV64" s="220"/>
      <c r="BW64" s="220"/>
      <c r="BX64" s="220"/>
      <c r="BY64" s="220"/>
      <c r="BZ64" s="220"/>
      <c r="CA64" s="220"/>
      <c r="CB64" s="220"/>
      <c r="CC64" s="220"/>
      <c r="CD64" s="220"/>
      <c r="CE64" s="119"/>
      <c r="CF64" s="120"/>
      <c r="CG64" s="96"/>
      <c r="CH64" s="97"/>
      <c r="CI64" s="97"/>
      <c r="CJ64" s="97"/>
      <c r="CK64" s="119"/>
      <c r="CL64" s="119"/>
      <c r="CM64" s="119"/>
      <c r="CN64" s="119"/>
      <c r="CO64" s="119"/>
      <c r="CP64" s="119"/>
      <c r="CQ64" s="119"/>
      <c r="CR64" s="119"/>
      <c r="CS64" s="119"/>
      <c r="CT64" s="119"/>
      <c r="CU64" s="119"/>
      <c r="CV64" s="119"/>
      <c r="CW64" s="119"/>
      <c r="CX64" s="119"/>
      <c r="CY64" s="119" t="str">
        <f t="shared" si="127"/>
        <v/>
      </c>
      <c r="CZ64" s="119" t="str">
        <f t="shared" si="128"/>
        <v/>
      </c>
      <c r="DA64" s="119"/>
      <c r="DB64" s="119"/>
      <c r="DC64" s="119"/>
      <c r="DD64" s="117"/>
      <c r="DE64" s="117"/>
      <c r="DF64" s="117"/>
      <c r="DG64" s="117"/>
      <c r="DH64" s="117"/>
      <c r="DI64" s="117"/>
      <c r="DJ64" s="117"/>
      <c r="DK64" s="117"/>
      <c r="DL64" s="117"/>
      <c r="DM64" s="117"/>
      <c r="DN64" s="117"/>
      <c r="DO64" s="117"/>
      <c r="DP64" s="117"/>
      <c r="DQ64" s="117"/>
      <c r="DR64" s="117"/>
      <c r="DS64" s="117"/>
      <c r="DT64" s="117"/>
      <c r="DU64" s="117"/>
      <c r="DV64" s="117"/>
      <c r="DW64" s="117"/>
      <c r="DX64" s="117"/>
      <c r="DY64" s="117"/>
      <c r="DZ64" s="117"/>
      <c r="EA64" s="117"/>
      <c r="EB64" s="121"/>
      <c r="EC64" s="122"/>
      <c r="ED64" s="121"/>
      <c r="EE64" s="122"/>
    </row>
    <row r="65" spans="2:135" s="55" customFormat="1">
      <c r="B65" s="101"/>
      <c r="C65" s="101"/>
      <c r="D65" s="101"/>
      <c r="E65" s="102"/>
      <c r="F65" s="102"/>
      <c r="G65" s="101"/>
      <c r="H65" s="101"/>
      <c r="I65" s="101"/>
      <c r="J65" s="101"/>
      <c r="K65" s="101"/>
      <c r="L65" s="104"/>
      <c r="M65" s="105"/>
      <c r="N65" s="102"/>
      <c r="O65" s="91"/>
      <c r="P65" s="106"/>
      <c r="Q65" s="106"/>
      <c r="R65" s="106"/>
      <c r="S65" s="106"/>
      <c r="T65" s="106"/>
      <c r="U65" s="106"/>
      <c r="V65" s="107"/>
      <c r="W65" s="106"/>
      <c r="X65" s="108"/>
      <c r="Y65" s="106"/>
      <c r="Z65" s="109"/>
      <c r="AA65" s="106"/>
      <c r="AB65" s="106"/>
      <c r="AC65" s="106"/>
      <c r="AD65" s="106"/>
      <c r="AE65" s="110"/>
      <c r="AF65" s="916"/>
      <c r="AG65" s="917"/>
      <c r="AH65" s="106"/>
      <c r="AI65" s="106"/>
      <c r="AJ65" s="106"/>
      <c r="AK65" s="106"/>
      <c r="AL65" s="111"/>
      <c r="AM65" s="111"/>
      <c r="AN65" s="106"/>
      <c r="AO65" s="106"/>
      <c r="AP65" s="106"/>
      <c r="AQ65" s="102"/>
      <c r="AR65" s="102"/>
      <c r="AS65" s="112"/>
      <c r="AT65" s="113"/>
      <c r="AU65" s="114"/>
      <c r="AV65" s="114"/>
      <c r="AW65" s="115"/>
      <c r="AX65" s="114"/>
      <c r="AY65" s="116"/>
      <c r="AZ65" s="117"/>
      <c r="BA65" s="117"/>
      <c r="BB65" s="118"/>
      <c r="BC65" s="117"/>
      <c r="BD65" s="117"/>
      <c r="BE65" s="118"/>
      <c r="BF65" s="220"/>
      <c r="BG65" s="220"/>
      <c r="BH65" s="220"/>
      <c r="BI65" s="220"/>
      <c r="BJ65" s="220"/>
      <c r="BK65" s="220"/>
      <c r="BL65" s="220"/>
      <c r="BM65" s="220"/>
      <c r="BN65" s="220"/>
      <c r="BO65" s="220"/>
      <c r="BP65" s="220"/>
      <c r="BQ65" s="220"/>
      <c r="BR65" s="220"/>
      <c r="BS65" s="220"/>
      <c r="BT65" s="220"/>
      <c r="BU65" s="220"/>
      <c r="BV65" s="220"/>
      <c r="BW65" s="220"/>
      <c r="BX65" s="220"/>
      <c r="BY65" s="220"/>
      <c r="BZ65" s="220"/>
      <c r="CA65" s="220"/>
      <c r="CB65" s="220"/>
      <c r="CC65" s="220"/>
      <c r="CD65" s="220"/>
      <c r="CE65" s="119"/>
      <c r="CF65" s="120"/>
      <c r="CG65" s="96"/>
      <c r="CH65" s="97"/>
      <c r="CI65" s="97"/>
      <c r="CJ65" s="97"/>
      <c r="CK65" s="119"/>
      <c r="CL65" s="119"/>
      <c r="CM65" s="119"/>
      <c r="CN65" s="119"/>
      <c r="CO65" s="119"/>
      <c r="CP65" s="119"/>
      <c r="CQ65" s="119"/>
      <c r="CR65" s="119"/>
      <c r="CS65" s="119"/>
      <c r="CT65" s="119"/>
      <c r="CU65" s="119"/>
      <c r="CV65" s="119"/>
      <c r="CW65" s="119"/>
      <c r="CX65" s="119"/>
      <c r="CY65" s="119" t="str">
        <f t="shared" si="127"/>
        <v/>
      </c>
      <c r="CZ65" s="119" t="str">
        <f t="shared" si="128"/>
        <v/>
      </c>
      <c r="DA65" s="119"/>
      <c r="DB65" s="119"/>
      <c r="DC65" s="119"/>
      <c r="DD65" s="117"/>
      <c r="DE65" s="117"/>
      <c r="DF65" s="117"/>
      <c r="DG65" s="117"/>
      <c r="DH65" s="117"/>
      <c r="DI65" s="117"/>
      <c r="DJ65" s="117"/>
      <c r="DK65" s="117"/>
      <c r="DL65" s="117"/>
      <c r="DM65" s="117"/>
      <c r="DN65" s="117"/>
      <c r="DO65" s="117"/>
      <c r="DP65" s="117"/>
      <c r="DQ65" s="117"/>
      <c r="DR65" s="117"/>
      <c r="DS65" s="117"/>
      <c r="DT65" s="117"/>
      <c r="DU65" s="117"/>
      <c r="DV65" s="117"/>
      <c r="DW65" s="117"/>
      <c r="DX65" s="117"/>
      <c r="DY65" s="117"/>
      <c r="DZ65" s="117"/>
      <c r="EA65" s="117"/>
      <c r="EB65" s="121"/>
      <c r="EC65" s="122"/>
      <c r="ED65" s="121"/>
      <c r="EE65" s="122"/>
    </row>
    <row r="66" spans="2:135" s="55" customFormat="1">
      <c r="B66" s="101"/>
      <c r="C66" s="101"/>
      <c r="D66" s="101"/>
      <c r="E66" s="102"/>
      <c r="F66" s="102"/>
      <c r="G66" s="101"/>
      <c r="H66" s="101"/>
      <c r="I66" s="101"/>
      <c r="J66" s="101"/>
      <c r="K66" s="101"/>
      <c r="L66" s="104"/>
      <c r="M66" s="105"/>
      <c r="N66" s="102"/>
      <c r="O66" s="91"/>
      <c r="P66" s="106"/>
      <c r="Q66" s="106"/>
      <c r="R66" s="106"/>
      <c r="S66" s="106"/>
      <c r="T66" s="106"/>
      <c r="U66" s="106"/>
      <c r="V66" s="107"/>
      <c r="W66" s="106"/>
      <c r="X66" s="108"/>
      <c r="Y66" s="106"/>
      <c r="Z66" s="109"/>
      <c r="AA66" s="106"/>
      <c r="AB66" s="106"/>
      <c r="AC66" s="106"/>
      <c r="AD66" s="106"/>
      <c r="AE66" s="110"/>
      <c r="AF66" s="916"/>
      <c r="AG66" s="917"/>
      <c r="AH66" s="106"/>
      <c r="AI66" s="106"/>
      <c r="AJ66" s="106"/>
      <c r="AK66" s="106"/>
      <c r="AL66" s="111"/>
      <c r="AM66" s="111"/>
      <c r="AN66" s="106"/>
      <c r="AO66" s="106"/>
      <c r="AP66" s="106"/>
      <c r="AQ66" s="102"/>
      <c r="AR66" s="102"/>
      <c r="AS66" s="112"/>
      <c r="AT66" s="113"/>
      <c r="AU66" s="114"/>
      <c r="AV66" s="114"/>
      <c r="AW66" s="115"/>
      <c r="AX66" s="114"/>
      <c r="AY66" s="116"/>
      <c r="AZ66" s="117"/>
      <c r="BA66" s="117"/>
      <c r="BB66" s="118"/>
      <c r="BC66" s="117"/>
      <c r="BD66" s="117"/>
      <c r="BE66" s="118"/>
      <c r="BF66" s="220"/>
      <c r="BG66" s="220"/>
      <c r="BH66" s="220"/>
      <c r="BI66" s="220"/>
      <c r="BJ66" s="220"/>
      <c r="BK66" s="220"/>
      <c r="BL66" s="220"/>
      <c r="BM66" s="220"/>
      <c r="BN66" s="220"/>
      <c r="BO66" s="220"/>
      <c r="BP66" s="220"/>
      <c r="BQ66" s="220"/>
      <c r="BR66" s="220"/>
      <c r="BS66" s="220"/>
      <c r="BT66" s="220"/>
      <c r="BU66" s="220"/>
      <c r="BV66" s="220"/>
      <c r="BW66" s="220"/>
      <c r="BX66" s="220"/>
      <c r="BY66" s="220"/>
      <c r="BZ66" s="220"/>
      <c r="CA66" s="220"/>
      <c r="CB66" s="220"/>
      <c r="CC66" s="220"/>
      <c r="CD66" s="220"/>
      <c r="CE66" s="119"/>
      <c r="CF66" s="120"/>
      <c r="CG66" s="96"/>
      <c r="CH66" s="97"/>
      <c r="CI66" s="97"/>
      <c r="CJ66" s="97"/>
      <c r="CK66" s="119"/>
      <c r="CL66" s="119"/>
      <c r="CM66" s="119"/>
      <c r="CN66" s="119"/>
      <c r="CO66" s="119"/>
      <c r="CP66" s="119"/>
      <c r="CQ66" s="119"/>
      <c r="CR66" s="119"/>
      <c r="CS66" s="119"/>
      <c r="CT66" s="119"/>
      <c r="CU66" s="119"/>
      <c r="CV66" s="119"/>
      <c r="CW66" s="119"/>
      <c r="CX66" s="119"/>
      <c r="CY66" s="119" t="str">
        <f t="shared" si="127"/>
        <v/>
      </c>
      <c r="CZ66" s="119" t="str">
        <f t="shared" si="128"/>
        <v/>
      </c>
      <c r="DA66" s="119"/>
      <c r="DB66" s="119"/>
      <c r="DC66" s="119"/>
      <c r="DD66" s="117"/>
      <c r="DE66" s="117"/>
      <c r="DF66" s="117"/>
      <c r="DG66" s="117"/>
      <c r="DH66" s="117"/>
      <c r="DI66" s="117"/>
      <c r="DJ66" s="117"/>
      <c r="DK66" s="117"/>
      <c r="DL66" s="117"/>
      <c r="DM66" s="117"/>
      <c r="DN66" s="117"/>
      <c r="DO66" s="117"/>
      <c r="DP66" s="117"/>
      <c r="DQ66" s="117"/>
      <c r="DR66" s="117"/>
      <c r="DS66" s="117"/>
      <c r="DT66" s="117"/>
      <c r="DU66" s="117"/>
      <c r="DV66" s="117"/>
      <c r="DW66" s="117"/>
      <c r="DX66" s="117"/>
      <c r="DY66" s="117"/>
      <c r="DZ66" s="117"/>
      <c r="EA66" s="117"/>
      <c r="EB66" s="121"/>
      <c r="EC66" s="122"/>
      <c r="ED66" s="121"/>
      <c r="EE66" s="122"/>
    </row>
    <row r="67" spans="2:135" s="55" customFormat="1">
      <c r="B67" s="101"/>
      <c r="C67" s="101"/>
      <c r="D67" s="101"/>
      <c r="E67" s="102"/>
      <c r="F67" s="102"/>
      <c r="G67" s="101"/>
      <c r="H67" s="101"/>
      <c r="I67" s="101"/>
      <c r="J67" s="101"/>
      <c r="K67" s="101"/>
      <c r="L67" s="104"/>
      <c r="M67" s="105"/>
      <c r="N67" s="102"/>
      <c r="O67" s="91"/>
      <c r="P67" s="106"/>
      <c r="Q67" s="106"/>
      <c r="R67" s="106"/>
      <c r="S67" s="106"/>
      <c r="T67" s="106"/>
      <c r="U67" s="106"/>
      <c r="V67" s="107"/>
      <c r="W67" s="106"/>
      <c r="X67" s="108"/>
      <c r="Y67" s="106"/>
      <c r="Z67" s="109"/>
      <c r="AA67" s="106"/>
      <c r="AB67" s="106"/>
      <c r="AC67" s="106"/>
      <c r="AD67" s="106"/>
      <c r="AE67" s="110"/>
      <c r="AF67" s="916"/>
      <c r="AG67" s="917"/>
      <c r="AH67" s="106"/>
      <c r="AI67" s="106"/>
      <c r="AJ67" s="106"/>
      <c r="AK67" s="106"/>
      <c r="AL67" s="111"/>
      <c r="AM67" s="111"/>
      <c r="AN67" s="106"/>
      <c r="AO67" s="106"/>
      <c r="AP67" s="106"/>
      <c r="AQ67" s="102"/>
      <c r="AR67" s="102"/>
      <c r="AS67" s="112"/>
      <c r="AT67" s="113"/>
      <c r="AU67" s="114"/>
      <c r="AV67" s="114"/>
      <c r="AW67" s="115"/>
      <c r="AX67" s="114"/>
      <c r="AY67" s="116"/>
      <c r="AZ67" s="117"/>
      <c r="BA67" s="117"/>
      <c r="BB67" s="118"/>
      <c r="BC67" s="117"/>
      <c r="BD67" s="117"/>
      <c r="BE67" s="118"/>
      <c r="BF67" s="220"/>
      <c r="BG67" s="220"/>
      <c r="BH67" s="220"/>
      <c r="BI67" s="220"/>
      <c r="BJ67" s="220"/>
      <c r="BK67" s="220"/>
      <c r="BL67" s="220"/>
      <c r="BM67" s="220"/>
      <c r="BN67" s="220"/>
      <c r="BO67" s="220"/>
      <c r="BP67" s="220"/>
      <c r="BQ67" s="220"/>
      <c r="BR67" s="220"/>
      <c r="BS67" s="220"/>
      <c r="BT67" s="220"/>
      <c r="BU67" s="220"/>
      <c r="BV67" s="220"/>
      <c r="BW67" s="220"/>
      <c r="BX67" s="220"/>
      <c r="BY67" s="220"/>
      <c r="BZ67" s="220"/>
      <c r="CA67" s="220"/>
      <c r="CB67" s="220"/>
      <c r="CC67" s="220"/>
      <c r="CD67" s="220"/>
      <c r="CE67" s="119"/>
      <c r="CF67" s="120"/>
      <c r="CG67" s="96"/>
      <c r="CH67" s="97"/>
      <c r="CI67" s="97"/>
      <c r="CJ67" s="97"/>
      <c r="CK67" s="119"/>
      <c r="CL67" s="119"/>
      <c r="CM67" s="119"/>
      <c r="CN67" s="119"/>
      <c r="CO67" s="119"/>
      <c r="CP67" s="119"/>
      <c r="CQ67" s="119"/>
      <c r="CR67" s="119"/>
      <c r="CS67" s="119"/>
      <c r="CT67" s="119"/>
      <c r="CU67" s="119"/>
      <c r="CV67" s="119"/>
      <c r="CW67" s="119"/>
      <c r="CX67" s="119"/>
      <c r="CY67" s="119" t="str">
        <f t="shared" si="127"/>
        <v/>
      </c>
      <c r="CZ67" s="119" t="str">
        <f t="shared" si="128"/>
        <v/>
      </c>
      <c r="DA67" s="119"/>
      <c r="DB67" s="119"/>
      <c r="DC67" s="119"/>
      <c r="DD67" s="117"/>
      <c r="DE67" s="117"/>
      <c r="DF67" s="117"/>
      <c r="DG67" s="117"/>
      <c r="DH67" s="117"/>
      <c r="DI67" s="117"/>
      <c r="DJ67" s="117"/>
      <c r="DK67" s="117"/>
      <c r="DL67" s="117"/>
      <c r="DM67" s="117"/>
      <c r="DN67" s="117"/>
      <c r="DO67" s="117"/>
      <c r="DP67" s="117"/>
      <c r="DQ67" s="117"/>
      <c r="DR67" s="117"/>
      <c r="DS67" s="117"/>
      <c r="DT67" s="117"/>
      <c r="DU67" s="117"/>
      <c r="DV67" s="117"/>
      <c r="DW67" s="117"/>
      <c r="DX67" s="117"/>
      <c r="DY67" s="117"/>
      <c r="DZ67" s="117"/>
      <c r="EA67" s="117"/>
      <c r="EB67" s="121"/>
      <c r="EC67" s="122"/>
      <c r="ED67" s="121"/>
      <c r="EE67" s="122"/>
    </row>
    <row r="68" spans="2:135" s="55" customFormat="1">
      <c r="B68" s="101"/>
      <c r="C68" s="101"/>
      <c r="D68" s="101"/>
      <c r="E68" s="102"/>
      <c r="F68" s="102"/>
      <c r="G68" s="101"/>
      <c r="H68" s="101"/>
      <c r="I68" s="101"/>
      <c r="J68" s="101"/>
      <c r="K68" s="101"/>
      <c r="L68" s="104"/>
      <c r="M68" s="105"/>
      <c r="N68" s="102"/>
      <c r="O68" s="91"/>
      <c r="P68" s="106"/>
      <c r="Q68" s="106"/>
      <c r="R68" s="106"/>
      <c r="S68" s="106"/>
      <c r="T68" s="106"/>
      <c r="U68" s="106"/>
      <c r="V68" s="107"/>
      <c r="W68" s="106"/>
      <c r="X68" s="108"/>
      <c r="Y68" s="106"/>
      <c r="Z68" s="109"/>
      <c r="AA68" s="106"/>
      <c r="AB68" s="106"/>
      <c r="AC68" s="106"/>
      <c r="AD68" s="106"/>
      <c r="AE68" s="110"/>
      <c r="AF68" s="916"/>
      <c r="AG68" s="917"/>
      <c r="AH68" s="106"/>
      <c r="AI68" s="106"/>
      <c r="AJ68" s="106"/>
      <c r="AK68" s="106"/>
      <c r="AL68" s="111"/>
      <c r="AM68" s="111"/>
      <c r="AN68" s="106"/>
      <c r="AO68" s="106"/>
      <c r="AP68" s="106"/>
      <c r="AQ68" s="102"/>
      <c r="AR68" s="102"/>
      <c r="AS68" s="112"/>
      <c r="AT68" s="113"/>
      <c r="AU68" s="114"/>
      <c r="AV68" s="114"/>
      <c r="AW68" s="115"/>
      <c r="AX68" s="114"/>
      <c r="AY68" s="116"/>
      <c r="AZ68" s="117"/>
      <c r="BA68" s="117"/>
      <c r="BB68" s="118"/>
      <c r="BC68" s="117"/>
      <c r="BD68" s="117"/>
      <c r="BE68" s="118"/>
      <c r="BF68" s="220"/>
      <c r="BG68" s="220"/>
      <c r="BH68" s="220"/>
      <c r="BI68" s="220"/>
      <c r="BJ68" s="220"/>
      <c r="BK68" s="220"/>
      <c r="BL68" s="220"/>
      <c r="BM68" s="220"/>
      <c r="BN68" s="220"/>
      <c r="BO68" s="220"/>
      <c r="BP68" s="220"/>
      <c r="BQ68" s="220"/>
      <c r="BR68" s="220"/>
      <c r="BS68" s="220"/>
      <c r="BT68" s="220"/>
      <c r="BU68" s="220"/>
      <c r="BV68" s="220"/>
      <c r="BW68" s="220"/>
      <c r="BX68" s="220"/>
      <c r="BY68" s="220"/>
      <c r="BZ68" s="220"/>
      <c r="CA68" s="220"/>
      <c r="CB68" s="220"/>
      <c r="CC68" s="220"/>
      <c r="CD68" s="220"/>
      <c r="CE68" s="119"/>
      <c r="CF68" s="120"/>
      <c r="CG68" s="96"/>
      <c r="CH68" s="97"/>
      <c r="CI68" s="97"/>
      <c r="CJ68" s="97"/>
      <c r="CK68" s="119"/>
      <c r="CL68" s="119"/>
      <c r="CM68" s="119"/>
      <c r="CN68" s="119"/>
      <c r="CO68" s="119"/>
      <c r="CP68" s="119"/>
      <c r="CQ68" s="119"/>
      <c r="CR68" s="119"/>
      <c r="CS68" s="119"/>
      <c r="CT68" s="119"/>
      <c r="CU68" s="119"/>
      <c r="CV68" s="119"/>
      <c r="CW68" s="119"/>
      <c r="CX68" s="119"/>
      <c r="CY68" s="119" t="str">
        <f t="shared" si="127"/>
        <v/>
      </c>
      <c r="CZ68" s="119" t="str">
        <f t="shared" si="128"/>
        <v/>
      </c>
      <c r="DA68" s="119"/>
      <c r="DB68" s="119"/>
      <c r="DC68" s="119"/>
      <c r="DD68" s="117"/>
      <c r="DE68" s="117"/>
      <c r="DF68" s="117"/>
      <c r="DG68" s="117"/>
      <c r="DH68" s="117"/>
      <c r="DI68" s="117"/>
      <c r="DJ68" s="117"/>
      <c r="DK68" s="117"/>
      <c r="DL68" s="117"/>
      <c r="DM68" s="117"/>
      <c r="DN68" s="117"/>
      <c r="DO68" s="117"/>
      <c r="DP68" s="117"/>
      <c r="DQ68" s="117"/>
      <c r="DR68" s="117"/>
      <c r="DS68" s="117"/>
      <c r="DT68" s="117"/>
      <c r="DU68" s="117"/>
      <c r="DV68" s="117"/>
      <c r="DW68" s="117"/>
      <c r="DX68" s="117"/>
      <c r="DY68" s="117"/>
      <c r="DZ68" s="117"/>
      <c r="EA68" s="117"/>
      <c r="EB68" s="121"/>
      <c r="EC68" s="122"/>
      <c r="ED68" s="121"/>
      <c r="EE68" s="122"/>
    </row>
    <row r="69" spans="2:135" s="55" customFormat="1">
      <c r="B69" s="101"/>
      <c r="C69" s="101"/>
      <c r="D69" s="101"/>
      <c r="E69" s="102"/>
      <c r="F69" s="102"/>
      <c r="G69" s="101"/>
      <c r="H69" s="101"/>
      <c r="I69" s="101"/>
      <c r="J69" s="101"/>
      <c r="K69" s="101"/>
      <c r="L69" s="104"/>
      <c r="M69" s="105"/>
      <c r="N69" s="102"/>
      <c r="O69" s="91"/>
      <c r="P69" s="106"/>
      <c r="Q69" s="106"/>
      <c r="R69" s="106"/>
      <c r="S69" s="106"/>
      <c r="T69" s="106"/>
      <c r="U69" s="106"/>
      <c r="V69" s="107"/>
      <c r="W69" s="106"/>
      <c r="X69" s="108"/>
      <c r="Y69" s="106"/>
      <c r="Z69" s="109"/>
      <c r="AA69" s="106"/>
      <c r="AB69" s="106"/>
      <c r="AC69" s="106"/>
      <c r="AD69" s="106"/>
      <c r="AE69" s="110"/>
      <c r="AF69" s="916"/>
      <c r="AG69" s="917"/>
      <c r="AH69" s="106"/>
      <c r="AI69" s="106"/>
      <c r="AJ69" s="106"/>
      <c r="AK69" s="106"/>
      <c r="AL69" s="111"/>
      <c r="AM69" s="111"/>
      <c r="AN69" s="106"/>
      <c r="AO69" s="106"/>
      <c r="AP69" s="106"/>
      <c r="AQ69" s="102"/>
      <c r="AR69" s="102"/>
      <c r="AS69" s="112" t="str">
        <f>IF(AQ69="","",VLOOKUP(AQ69,[2]国・地域コード!$B$4:$D$173,3,0))</f>
        <v/>
      </c>
      <c r="AT69" s="113"/>
      <c r="AU69" s="114"/>
      <c r="AV69" s="114"/>
      <c r="AW69" s="115"/>
      <c r="AX69" s="114"/>
      <c r="AY69" s="116"/>
      <c r="AZ69" s="117"/>
      <c r="BA69" s="117"/>
      <c r="BB69" s="118"/>
      <c r="BC69" s="117"/>
      <c r="BD69" s="117"/>
      <c r="BE69" s="118"/>
      <c r="BF69" s="220" t="str">
        <f t="shared" ref="BF69:BF72" si="129">IF(SUM(AZ69:BE69)=0,"",IF(AND(AZ69=BC69,BA69=BD69),BE69-BB69+1,BE69+IF(BA69=4,30-BB69+1,IF(BA69=5,31-BB69+1,IF(BA69=6,30-BB69+1,IF(BA69=7,31-BB69+1,IF(BA69=8,31-BB69+1,IF(BA69=9,30-BB69+1,IF(BA69=10,31-BB69+1,IF(BA69=11,30-BB69+1,IF(BA69=12,31-BB69+1,IF(BA69=1,31-BB69+1,IF(BA69=3,31-BB69+1,29-BB69+1)))))))))))))</f>
        <v/>
      </c>
      <c r="BG69" s="220" t="str">
        <f t="shared" ref="BG69:BG72" si="130">IF(CL69=4,"○","")</f>
        <v/>
      </c>
      <c r="BH69" s="220" t="str">
        <f t="shared" ref="BH69:BH72" si="131">IF(OR(CL69=5,AND(BG69="○",OR(CN69=2016,CO69&gt;=6)),AND(CN69=2015,CO69=5,CQ69&gt;=32)),"○","")</f>
        <v/>
      </c>
      <c r="BI69" s="220" t="str">
        <f t="shared" ref="BI69:BI72" si="132">IF(OR(CL69=6,AND(BH69="○",OR(CN69=2016,CO69&gt;=7)),AND(CN69=2015,CO69=6,CQ69&gt;=32)),"○","")</f>
        <v/>
      </c>
      <c r="BJ69" s="220" t="str">
        <f t="shared" ref="BJ69:BJ72" si="133">IF(OR(CL69=7,AND(BI69="○",OR(CN69=2016,CO69&gt;=8)),AND(CN69=2015,CO69=7,CQ69&gt;=32)),"○","")</f>
        <v/>
      </c>
      <c r="BK69" s="220" t="str">
        <f t="shared" ref="BK69:BK72" si="134">IF(OR(CL69=8,AND(BJ69="○",OR(CN69=2016,CO69&gt;=9)),AND(CN69=2015,CO69=8,CQ69&gt;=32)),"○","")</f>
        <v/>
      </c>
      <c r="BL69" s="220" t="str">
        <f t="shared" ref="BL69:BL72" si="135">IF(OR(CL69=9,AND(BK69="○",OR(CN69=2016,CO69&gt;=10)),AND(CN69=2015,CO69=9,CQ69&gt;=32)),"○","")</f>
        <v/>
      </c>
      <c r="BM69" s="220" t="str">
        <f t="shared" ref="BM69:BM72" si="136">IF(OR(CL69=10,AND(BL69="○",OR(CN69=2016,CO69&gt;=11)),AND(CN69=2015,CO69=10,CQ69&gt;=32)),"○","")</f>
        <v/>
      </c>
      <c r="BN69" s="220" t="str">
        <f t="shared" ref="BN69:BN72" si="137">IF(OR(CL69=11,AND(BM69="○",OR(CN69=2016,CO69&gt;=12)),AND(CN69=2015,CO69=11,CQ69&gt;=32)),"○","")</f>
        <v/>
      </c>
      <c r="BO69" s="220" t="str">
        <f t="shared" ref="BO69:BO72" si="138">IF(OR(CL69=12,AND(BN69="○",OR(CN69=2016,CO69&gt;=13)),AND(CN69=2015,CO69=12,CQ69&gt;=32)),"○","")</f>
        <v/>
      </c>
      <c r="BP69" s="220" t="str">
        <f t="shared" ref="BP69:BP72" si="139">IF(OR(CL69=1,AND(BO69="○",OR(CN69=2017,AND(CN69=2016,CO69&gt;=2))),AND(CN69=2016,CO69=1,CQ69&gt;=32)),"○","")</f>
        <v/>
      </c>
      <c r="BQ69" s="220" t="str">
        <f t="shared" ref="BQ69:BQ72" si="140">IF(OR(CL69=2,AND(BP69="○",OR(CN69=2017,AND(CN69=2016,CO69&gt;=3))),AND(CN69=2016,CO69=2,CQ69&gt;=32)),"○","")</f>
        <v/>
      </c>
      <c r="BR69" s="220" t="str">
        <f t="shared" ref="BR69:BR72" si="141">IF(OR(CL69=3,AND(BQ69="○",OR(CN69=2017,AND(CN69=2016,CO69&gt;=4))),AND(CN69=2016,CO69=3,CQ69&gt;=32)),"○","")</f>
        <v/>
      </c>
      <c r="BS69" s="220" t="str">
        <f t="shared" ref="BS69:BS72" si="142">IF(OR(AND(BR69="○",OR(CN69=2017,AND(CN69=2016,CO69&gt;=5))),AND(CN69=2016,CO69=4,CQ69&gt;=32)),"○","")</f>
        <v/>
      </c>
      <c r="BT69" s="220" t="str">
        <f t="shared" ref="BT69:BT72" si="143">IF(OR(AND(BS69="○",OR(CN69=2017,AND(CN69=2016,CO69&gt;=6))),AND(CN69=2016,CO69=5,CQ69&gt;=32)),"○","")</f>
        <v/>
      </c>
      <c r="BU69" s="220" t="str">
        <f t="shared" ref="BU69:BU72" si="144">IF(OR(AND(BT69="○",OR(CN69=2017,AND(CN69=2016,CO69&gt;=7))),AND(CN69=2016,CO69=6,CQ69&gt;=32)),"○","")</f>
        <v/>
      </c>
      <c r="BV69" s="220" t="str">
        <f t="shared" ref="BV69:BV72" si="145">IF(OR(AND(BU69="○",OR(CN69=2017,AND(CN69=2016,CO69&gt;=8))),AND(CN69=2016,CO69=7,CQ69&gt;=32)),"○","")</f>
        <v/>
      </c>
      <c r="BW69" s="220" t="str">
        <f t="shared" ref="BW69:BW72" si="146">IF(OR(AND(BV69="○",OR(CN69=2017,AND(CN69=2016,CO69&gt;=9))),AND(CN69=2016,CO69=8,CQ69&gt;=32)),"○","")</f>
        <v/>
      </c>
      <c r="BX69" s="220" t="str">
        <f t="shared" ref="BX69:BX72" si="147">IF(OR(AND(BW69="○",OR(CN69=2017,AND(CN69=2016,CO69&gt;=10))),AND(CN69=2016,CO69=9,CQ69&gt;=32)),"○","")</f>
        <v/>
      </c>
      <c r="BY69" s="220" t="str">
        <f t="shared" ref="BY69:BY72" si="148">IF(OR(AND(BX69="○",OR(CN69=2017,AND(CN69=2016,CO69&gt;=11))),AND(CN69=2016,CO69=10,CQ69&gt;=32)),"○","")</f>
        <v/>
      </c>
      <c r="BZ69" s="220" t="str">
        <f t="shared" ref="BZ69:BZ72" si="149">IF(OR(AND(BY69="○",OR(CN69=2017,AND(CN69=2016,CO69&gt;=12))),AND(CN69=2016,CO69=11,CQ69&gt;=32)),"○","")</f>
        <v/>
      </c>
      <c r="CA69" s="220" t="str">
        <f t="shared" ref="CA69:CA72" si="150">IF(OR(AND(BZ69="○",OR(CN69=2017,CO69&gt;=13)),AND(CN69=2016,CO69=12,CQ69&gt;=32)),"○","")</f>
        <v/>
      </c>
      <c r="CB69" s="220" t="str">
        <f t="shared" ref="CB69:CB72" si="151">IF(OR(AND(CA69="○",AND(CN69=2017,CO69&gt;=2)),AND(CN69=2017,CO69=1,CQ69&gt;=32)),"○","")</f>
        <v/>
      </c>
      <c r="CC69" s="220" t="str">
        <f t="shared" ref="CC69:CC72" si="152">IF(OR(AND(CB69="○",AND(CN69=2017,CO69&gt;=3)),AND(CN69=2017,CO69=2,CQ69&gt;=32)),"○","")</f>
        <v/>
      </c>
      <c r="CD69" s="220"/>
      <c r="CE69" s="119"/>
      <c r="CF69" s="120"/>
      <c r="CG69" s="96" t="str">
        <f t="shared" ref="CG69:CG72" si="153">IF(AS69="指定","100,000",IF(AS69="甲","80,000",IF(AS69="乙","70,000",IF(AS69="丙","60,000",""))))</f>
        <v/>
      </c>
      <c r="CH69" s="97" t="str">
        <f t="shared" ref="CH69:CH72" si="154">IF(CG69="","",CG69*(CD69-H69))</f>
        <v/>
      </c>
      <c r="CI69" s="97" t="str">
        <f t="shared" ref="CI69:CI72" si="155">IF(CG69="","",CG69*(CE69-I69))</f>
        <v/>
      </c>
      <c r="CJ69" s="97" t="str">
        <f t="shared" ref="CJ69:CJ72" si="156">IF(SUM(CH69:CI69)=0,"",SUM(CH69:CI69))</f>
        <v/>
      </c>
      <c r="CK69" s="119">
        <f t="shared" ref="CK69:CM72" si="157">AZ69</f>
        <v>0</v>
      </c>
      <c r="CL69" s="119">
        <f t="shared" si="157"/>
        <v>0</v>
      </c>
      <c r="CM69" s="119">
        <f t="shared" si="157"/>
        <v>0</v>
      </c>
      <c r="CN69" s="119">
        <f t="shared" ref="CN69:CP72" si="158">BC69</f>
        <v>0</v>
      </c>
      <c r="CO69" s="119">
        <f t="shared" si="158"/>
        <v>0</v>
      </c>
      <c r="CP69" s="119">
        <f t="shared" si="158"/>
        <v>0</v>
      </c>
      <c r="CQ69" s="119" t="str">
        <f t="shared" ref="CQ69:CQ72" si="159">IF(SUM(CK69:CP69)=0,"",IF(AND(CK69=CN69,CL69=CO69),CP69-CM69+1,CP69+IF(CL69=4,30-CM69+1,IF(CL69=5,31-CM69+1,IF(CL69=6,30-CM69+1,IF(CL69=7,31-CM69+1,IF(CL69=8,31-CM69+1,IF(CL69=9,30-CM69+1,IF(CL69=10,31-CM69+1,IF(CL69=11,30-CM69+1,IF(CL69=12,31-CM69+1,IF(CL69=1,31-CM69+1,IF(CL69=3,31-CM69+1,29-CM69+1)))))))))))))</f>
        <v/>
      </c>
      <c r="CR69" s="119" t="str">
        <f t="shared" ref="CR69:CR72" si="160">IF(CD69=0,"",IF(BG69="○",$BG$11,IF(BH69="○",$BG$11,IF(BI69="○",$BH$11,IF(BJ69="○",$BI$11,IF(BK69="○",$BJ$11,IF(BL69="○",$BK$11,IF(BM69="○",$BL$11,IF(BN69="○",$BM$11,IF(BO69="○",$BN$11,IF(BP69="○",$BO$11,IF(BQ69="○",$BP$11,$BQ$11))))))))))))</f>
        <v/>
      </c>
      <c r="CS69" s="119" t="str">
        <f t="shared" ref="CS69:CS72" si="161">IF(CG69="","",IF(CD69&lt;5,CD69*CG69,4*CG69))</f>
        <v/>
      </c>
      <c r="CT69" s="119"/>
      <c r="CU69" s="119"/>
      <c r="CV69" s="119"/>
      <c r="CW69" s="119"/>
      <c r="CX69" s="119" t="str">
        <f t="shared" ref="CX69:CX72" si="162">IF(CE69&gt;0,"4月","")</f>
        <v/>
      </c>
      <c r="CY69" s="119" t="str">
        <f t="shared" si="127"/>
        <v/>
      </c>
      <c r="CZ69" s="119" t="str">
        <f t="shared" si="128"/>
        <v/>
      </c>
      <c r="DA69" s="119"/>
      <c r="DB69" s="119"/>
      <c r="DC69" s="119"/>
      <c r="DD69" s="117"/>
      <c r="DE69" s="117"/>
      <c r="DF69" s="117"/>
      <c r="DG69" s="117"/>
      <c r="DH69" s="117"/>
      <c r="DI69" s="117"/>
      <c r="DJ69" s="117"/>
      <c r="DK69" s="117"/>
      <c r="DL69" s="117"/>
      <c r="DM69" s="117"/>
      <c r="DN69" s="117"/>
      <c r="DO69" s="117"/>
      <c r="DP69" s="117"/>
      <c r="DQ69" s="117"/>
      <c r="DR69" s="117"/>
      <c r="DS69" s="117"/>
      <c r="DT69" s="117"/>
      <c r="DU69" s="117"/>
      <c r="DV69" s="117"/>
      <c r="DW69" s="117"/>
      <c r="DX69" s="117"/>
      <c r="DY69" s="117"/>
      <c r="DZ69" s="117"/>
      <c r="EA69" s="117"/>
      <c r="EB69" s="121"/>
      <c r="EC69" s="122"/>
      <c r="ED69" s="121"/>
      <c r="EE69" s="122"/>
    </row>
    <row r="70" spans="2:135" s="55" customFormat="1">
      <c r="B70" s="101"/>
      <c r="C70" s="101"/>
      <c r="D70" s="101"/>
      <c r="E70" s="102"/>
      <c r="F70" s="102"/>
      <c r="G70" s="101"/>
      <c r="H70" s="101"/>
      <c r="I70" s="101"/>
      <c r="J70" s="101"/>
      <c r="K70" s="101"/>
      <c r="L70" s="104"/>
      <c r="M70" s="105"/>
      <c r="N70" s="102"/>
      <c r="O70" s="91"/>
      <c r="P70" s="106"/>
      <c r="Q70" s="106"/>
      <c r="R70" s="106"/>
      <c r="S70" s="106"/>
      <c r="T70" s="106"/>
      <c r="U70" s="106"/>
      <c r="V70" s="107"/>
      <c r="W70" s="106"/>
      <c r="X70" s="108"/>
      <c r="Y70" s="106"/>
      <c r="Z70" s="109"/>
      <c r="AA70" s="106"/>
      <c r="AB70" s="106"/>
      <c r="AC70" s="106"/>
      <c r="AD70" s="106"/>
      <c r="AE70" s="110"/>
      <c r="AF70" s="916"/>
      <c r="AG70" s="917"/>
      <c r="AH70" s="106"/>
      <c r="AI70" s="106"/>
      <c r="AJ70" s="106"/>
      <c r="AK70" s="106"/>
      <c r="AL70" s="111"/>
      <c r="AM70" s="111"/>
      <c r="AN70" s="106"/>
      <c r="AO70" s="106"/>
      <c r="AP70" s="106"/>
      <c r="AQ70" s="102"/>
      <c r="AR70" s="102"/>
      <c r="AS70" s="112" t="str">
        <f>IF(AQ70="","",VLOOKUP(AQ70,[2]国・地域コード!$B$4:$D$173,3,0))</f>
        <v/>
      </c>
      <c r="AT70" s="113"/>
      <c r="AU70" s="114"/>
      <c r="AV70" s="114"/>
      <c r="AW70" s="115"/>
      <c r="AX70" s="114"/>
      <c r="AY70" s="116"/>
      <c r="AZ70" s="117"/>
      <c r="BA70" s="117"/>
      <c r="BB70" s="118"/>
      <c r="BC70" s="117"/>
      <c r="BD70" s="117"/>
      <c r="BE70" s="118"/>
      <c r="BF70" s="220" t="str">
        <f t="shared" si="129"/>
        <v/>
      </c>
      <c r="BG70" s="220" t="str">
        <f t="shared" si="130"/>
        <v/>
      </c>
      <c r="BH70" s="220" t="str">
        <f t="shared" si="131"/>
        <v/>
      </c>
      <c r="BI70" s="220" t="str">
        <f t="shared" si="132"/>
        <v/>
      </c>
      <c r="BJ70" s="220" t="str">
        <f t="shared" si="133"/>
        <v/>
      </c>
      <c r="BK70" s="220" t="str">
        <f t="shared" si="134"/>
        <v/>
      </c>
      <c r="BL70" s="220" t="str">
        <f t="shared" si="135"/>
        <v/>
      </c>
      <c r="BM70" s="220" t="str">
        <f t="shared" si="136"/>
        <v/>
      </c>
      <c r="BN70" s="220" t="str">
        <f t="shared" si="137"/>
        <v/>
      </c>
      <c r="BO70" s="220" t="str">
        <f t="shared" si="138"/>
        <v/>
      </c>
      <c r="BP70" s="220" t="str">
        <f t="shared" si="139"/>
        <v/>
      </c>
      <c r="BQ70" s="220" t="str">
        <f t="shared" si="140"/>
        <v/>
      </c>
      <c r="BR70" s="220" t="str">
        <f t="shared" si="141"/>
        <v/>
      </c>
      <c r="BS70" s="220" t="str">
        <f t="shared" si="142"/>
        <v/>
      </c>
      <c r="BT70" s="220" t="str">
        <f t="shared" si="143"/>
        <v/>
      </c>
      <c r="BU70" s="220" t="str">
        <f t="shared" si="144"/>
        <v/>
      </c>
      <c r="BV70" s="220" t="str">
        <f t="shared" si="145"/>
        <v/>
      </c>
      <c r="BW70" s="220" t="str">
        <f t="shared" si="146"/>
        <v/>
      </c>
      <c r="BX70" s="220" t="str">
        <f t="shared" si="147"/>
        <v/>
      </c>
      <c r="BY70" s="220" t="str">
        <f t="shared" si="148"/>
        <v/>
      </c>
      <c r="BZ70" s="220" t="str">
        <f t="shared" si="149"/>
        <v/>
      </c>
      <c r="CA70" s="220" t="str">
        <f t="shared" si="150"/>
        <v/>
      </c>
      <c r="CB70" s="220" t="str">
        <f t="shared" si="151"/>
        <v/>
      </c>
      <c r="CC70" s="220" t="str">
        <f t="shared" si="152"/>
        <v/>
      </c>
      <c r="CD70" s="220"/>
      <c r="CE70" s="119"/>
      <c r="CF70" s="120"/>
      <c r="CG70" s="96" t="str">
        <f t="shared" si="153"/>
        <v/>
      </c>
      <c r="CH70" s="97" t="str">
        <f t="shared" si="154"/>
        <v/>
      </c>
      <c r="CI70" s="97" t="str">
        <f t="shared" si="155"/>
        <v/>
      </c>
      <c r="CJ70" s="97" t="str">
        <f t="shared" si="156"/>
        <v/>
      </c>
      <c r="CK70" s="119">
        <f t="shared" si="157"/>
        <v>0</v>
      </c>
      <c r="CL70" s="119">
        <f t="shared" si="157"/>
        <v>0</v>
      </c>
      <c r="CM70" s="119">
        <f t="shared" si="157"/>
        <v>0</v>
      </c>
      <c r="CN70" s="119">
        <f t="shared" si="158"/>
        <v>0</v>
      </c>
      <c r="CO70" s="119">
        <f t="shared" si="158"/>
        <v>0</v>
      </c>
      <c r="CP70" s="119">
        <f t="shared" si="158"/>
        <v>0</v>
      </c>
      <c r="CQ70" s="119" t="str">
        <f t="shared" si="159"/>
        <v/>
      </c>
      <c r="CR70" s="119" t="str">
        <f t="shared" si="160"/>
        <v/>
      </c>
      <c r="CS70" s="119" t="str">
        <f t="shared" si="161"/>
        <v/>
      </c>
      <c r="CT70" s="119"/>
      <c r="CU70" s="119"/>
      <c r="CV70" s="119"/>
      <c r="CW70" s="119"/>
      <c r="CX70" s="119" t="str">
        <f t="shared" si="162"/>
        <v/>
      </c>
      <c r="CY70" s="119" t="str">
        <f t="shared" si="127"/>
        <v/>
      </c>
      <c r="CZ70" s="119" t="str">
        <f t="shared" si="128"/>
        <v/>
      </c>
      <c r="DA70" s="119"/>
      <c r="DB70" s="119"/>
      <c r="DC70" s="119"/>
      <c r="DD70" s="117"/>
      <c r="DE70" s="117"/>
      <c r="DF70" s="117"/>
      <c r="DG70" s="117"/>
      <c r="DH70" s="117"/>
      <c r="DI70" s="117"/>
      <c r="DJ70" s="117"/>
      <c r="DK70" s="117"/>
      <c r="DL70" s="117"/>
      <c r="DM70" s="117"/>
      <c r="DN70" s="117"/>
      <c r="DO70" s="117"/>
      <c r="DP70" s="117"/>
      <c r="DQ70" s="117"/>
      <c r="DR70" s="117"/>
      <c r="DS70" s="117"/>
      <c r="DT70" s="117"/>
      <c r="DU70" s="117"/>
      <c r="DV70" s="117"/>
      <c r="DW70" s="117"/>
      <c r="DX70" s="117"/>
      <c r="DY70" s="117"/>
      <c r="DZ70" s="117"/>
      <c r="EA70" s="117"/>
      <c r="EB70" s="121"/>
      <c r="EC70" s="122"/>
      <c r="ED70" s="121"/>
      <c r="EE70" s="122"/>
    </row>
    <row r="71" spans="2:135" s="55" customFormat="1">
      <c r="B71" s="101"/>
      <c r="C71" s="101"/>
      <c r="D71" s="101"/>
      <c r="E71" s="102"/>
      <c r="F71" s="102"/>
      <c r="G71" s="101"/>
      <c r="H71" s="101"/>
      <c r="I71" s="101"/>
      <c r="J71" s="101"/>
      <c r="K71" s="101"/>
      <c r="L71" s="104"/>
      <c r="M71" s="105"/>
      <c r="N71" s="102"/>
      <c r="O71" s="91"/>
      <c r="P71" s="106"/>
      <c r="Q71" s="106"/>
      <c r="R71" s="106"/>
      <c r="S71" s="106"/>
      <c r="T71" s="106"/>
      <c r="U71" s="106"/>
      <c r="V71" s="107"/>
      <c r="W71" s="106"/>
      <c r="X71" s="108"/>
      <c r="Y71" s="106"/>
      <c r="Z71" s="109"/>
      <c r="AA71" s="106"/>
      <c r="AB71" s="106"/>
      <c r="AC71" s="106"/>
      <c r="AD71" s="106"/>
      <c r="AE71" s="106"/>
      <c r="AF71" s="916"/>
      <c r="AG71" s="917"/>
      <c r="AH71" s="106"/>
      <c r="AI71" s="106"/>
      <c r="AJ71" s="106"/>
      <c r="AK71" s="106"/>
      <c r="AL71" s="111"/>
      <c r="AM71" s="111"/>
      <c r="AN71" s="106"/>
      <c r="AO71" s="106"/>
      <c r="AP71" s="106"/>
      <c r="AQ71" s="102"/>
      <c r="AR71" s="102"/>
      <c r="AS71" s="112" t="str">
        <f>IF(AQ71="","",VLOOKUP(AQ71,[2]国・地域コード!$B$4:$D$173,3,0))</f>
        <v/>
      </c>
      <c r="AT71" s="113"/>
      <c r="AU71" s="114"/>
      <c r="AV71" s="114"/>
      <c r="AW71" s="115"/>
      <c r="AX71" s="114"/>
      <c r="AY71" s="116"/>
      <c r="AZ71" s="117"/>
      <c r="BA71" s="117"/>
      <c r="BB71" s="118"/>
      <c r="BC71" s="117"/>
      <c r="BD71" s="117"/>
      <c r="BE71" s="118"/>
      <c r="BF71" s="220" t="str">
        <f t="shared" si="129"/>
        <v/>
      </c>
      <c r="BG71" s="220" t="str">
        <f t="shared" si="130"/>
        <v/>
      </c>
      <c r="BH71" s="220" t="str">
        <f t="shared" si="131"/>
        <v/>
      </c>
      <c r="BI71" s="220" t="str">
        <f t="shared" si="132"/>
        <v/>
      </c>
      <c r="BJ71" s="220" t="str">
        <f t="shared" si="133"/>
        <v/>
      </c>
      <c r="BK71" s="220" t="str">
        <f t="shared" si="134"/>
        <v/>
      </c>
      <c r="BL71" s="220" t="str">
        <f t="shared" si="135"/>
        <v/>
      </c>
      <c r="BM71" s="220" t="str">
        <f t="shared" si="136"/>
        <v/>
      </c>
      <c r="BN71" s="220" t="str">
        <f t="shared" si="137"/>
        <v/>
      </c>
      <c r="BO71" s="220" t="str">
        <f t="shared" si="138"/>
        <v/>
      </c>
      <c r="BP71" s="220" t="str">
        <f t="shared" si="139"/>
        <v/>
      </c>
      <c r="BQ71" s="220" t="str">
        <f t="shared" si="140"/>
        <v/>
      </c>
      <c r="BR71" s="220" t="str">
        <f t="shared" si="141"/>
        <v/>
      </c>
      <c r="BS71" s="220" t="str">
        <f t="shared" si="142"/>
        <v/>
      </c>
      <c r="BT71" s="220" t="str">
        <f t="shared" si="143"/>
        <v/>
      </c>
      <c r="BU71" s="220" t="str">
        <f t="shared" si="144"/>
        <v/>
      </c>
      <c r="BV71" s="220" t="str">
        <f t="shared" si="145"/>
        <v/>
      </c>
      <c r="BW71" s="220" t="str">
        <f t="shared" si="146"/>
        <v/>
      </c>
      <c r="BX71" s="220" t="str">
        <f t="shared" si="147"/>
        <v/>
      </c>
      <c r="BY71" s="220" t="str">
        <f t="shared" si="148"/>
        <v/>
      </c>
      <c r="BZ71" s="220" t="str">
        <f t="shared" si="149"/>
        <v/>
      </c>
      <c r="CA71" s="220" t="str">
        <f t="shared" si="150"/>
        <v/>
      </c>
      <c r="CB71" s="220" t="str">
        <f t="shared" si="151"/>
        <v/>
      </c>
      <c r="CC71" s="220" t="str">
        <f t="shared" si="152"/>
        <v/>
      </c>
      <c r="CD71" s="220"/>
      <c r="CE71" s="119"/>
      <c r="CF71" s="120"/>
      <c r="CG71" s="96" t="str">
        <f t="shared" si="153"/>
        <v/>
      </c>
      <c r="CH71" s="97" t="str">
        <f t="shared" si="154"/>
        <v/>
      </c>
      <c r="CI71" s="97" t="str">
        <f t="shared" si="155"/>
        <v/>
      </c>
      <c r="CJ71" s="97" t="str">
        <f t="shared" si="156"/>
        <v/>
      </c>
      <c r="CK71" s="119">
        <f t="shared" si="157"/>
        <v>0</v>
      </c>
      <c r="CL71" s="119">
        <f t="shared" si="157"/>
        <v>0</v>
      </c>
      <c r="CM71" s="119">
        <f t="shared" si="157"/>
        <v>0</v>
      </c>
      <c r="CN71" s="119">
        <f t="shared" si="158"/>
        <v>0</v>
      </c>
      <c r="CO71" s="119">
        <f t="shared" si="158"/>
        <v>0</v>
      </c>
      <c r="CP71" s="119">
        <f t="shared" si="158"/>
        <v>0</v>
      </c>
      <c r="CQ71" s="119" t="str">
        <f t="shared" si="159"/>
        <v/>
      </c>
      <c r="CR71" s="119" t="str">
        <f t="shared" si="160"/>
        <v/>
      </c>
      <c r="CS71" s="119" t="str">
        <f t="shared" si="161"/>
        <v/>
      </c>
      <c r="CT71" s="119"/>
      <c r="CU71" s="119"/>
      <c r="CV71" s="119"/>
      <c r="CW71" s="119"/>
      <c r="CX71" s="119" t="str">
        <f t="shared" si="162"/>
        <v/>
      </c>
      <c r="CY71" s="119" t="str">
        <f t="shared" si="127"/>
        <v/>
      </c>
      <c r="CZ71" s="119" t="str">
        <f t="shared" si="128"/>
        <v/>
      </c>
      <c r="DA71" s="119"/>
      <c r="DB71" s="119"/>
      <c r="DC71" s="119"/>
      <c r="DD71" s="117"/>
      <c r="DE71" s="117"/>
      <c r="DF71" s="117"/>
      <c r="DG71" s="117"/>
      <c r="DH71" s="117"/>
      <c r="DI71" s="117"/>
      <c r="DJ71" s="117"/>
      <c r="DK71" s="117"/>
      <c r="DL71" s="117"/>
      <c r="DM71" s="117"/>
      <c r="DN71" s="117"/>
      <c r="DO71" s="117"/>
      <c r="DP71" s="117"/>
      <c r="DQ71" s="117"/>
      <c r="DR71" s="117"/>
      <c r="DS71" s="117"/>
      <c r="DT71" s="117"/>
      <c r="DU71" s="117"/>
      <c r="DV71" s="117"/>
      <c r="DW71" s="117"/>
      <c r="DX71" s="117"/>
      <c r="DY71" s="117"/>
      <c r="DZ71" s="117"/>
      <c r="EA71" s="117"/>
      <c r="EB71" s="121"/>
      <c r="EC71" s="122"/>
      <c r="ED71" s="121"/>
      <c r="EE71" s="122"/>
    </row>
    <row r="72" spans="2:135" s="55" customFormat="1">
      <c r="B72" s="101"/>
      <c r="C72" s="101"/>
      <c r="D72" s="101"/>
      <c r="E72" s="102"/>
      <c r="F72" s="102"/>
      <c r="G72" s="101"/>
      <c r="H72" s="101"/>
      <c r="I72" s="101"/>
      <c r="J72" s="101"/>
      <c r="K72" s="101"/>
      <c r="L72" s="104"/>
      <c r="M72" s="105"/>
      <c r="N72" s="102"/>
      <c r="O72" s="91"/>
      <c r="P72" s="106"/>
      <c r="Q72" s="106"/>
      <c r="R72" s="106"/>
      <c r="S72" s="106"/>
      <c r="T72" s="106"/>
      <c r="U72" s="106"/>
      <c r="V72" s="107"/>
      <c r="W72" s="106"/>
      <c r="X72" s="108"/>
      <c r="Y72" s="106"/>
      <c r="Z72" s="109"/>
      <c r="AA72" s="106"/>
      <c r="AB72" s="106"/>
      <c r="AC72" s="106"/>
      <c r="AD72" s="106"/>
      <c r="AE72" s="106"/>
      <c r="AF72" s="916"/>
      <c r="AG72" s="917"/>
      <c r="AH72" s="106"/>
      <c r="AI72" s="106"/>
      <c r="AJ72" s="106"/>
      <c r="AK72" s="106"/>
      <c r="AL72" s="111"/>
      <c r="AM72" s="111"/>
      <c r="AN72" s="106"/>
      <c r="AO72" s="106"/>
      <c r="AP72" s="106"/>
      <c r="AQ72" s="102"/>
      <c r="AR72" s="102"/>
      <c r="AS72" s="112" t="str">
        <f>IF(AQ72="","",VLOOKUP(AQ72,[2]国・地域コード!$B$4:$D$173,3,0))</f>
        <v/>
      </c>
      <c r="AT72" s="113"/>
      <c r="AU72" s="114"/>
      <c r="AV72" s="114"/>
      <c r="AW72" s="115"/>
      <c r="AX72" s="114"/>
      <c r="AY72" s="116"/>
      <c r="AZ72" s="117"/>
      <c r="BA72" s="117"/>
      <c r="BB72" s="118"/>
      <c r="BC72" s="117"/>
      <c r="BD72" s="117"/>
      <c r="BE72" s="118"/>
      <c r="BF72" s="220" t="str">
        <f t="shared" si="129"/>
        <v/>
      </c>
      <c r="BG72" s="220" t="str">
        <f t="shared" si="130"/>
        <v/>
      </c>
      <c r="BH72" s="220" t="str">
        <f t="shared" si="131"/>
        <v/>
      </c>
      <c r="BI72" s="220" t="str">
        <f t="shared" si="132"/>
        <v/>
      </c>
      <c r="BJ72" s="220" t="str">
        <f t="shared" si="133"/>
        <v/>
      </c>
      <c r="BK72" s="220" t="str">
        <f t="shared" si="134"/>
        <v/>
      </c>
      <c r="BL72" s="220" t="str">
        <f t="shared" si="135"/>
        <v/>
      </c>
      <c r="BM72" s="220" t="str">
        <f t="shared" si="136"/>
        <v/>
      </c>
      <c r="BN72" s="220" t="str">
        <f t="shared" si="137"/>
        <v/>
      </c>
      <c r="BO72" s="220" t="str">
        <f t="shared" si="138"/>
        <v/>
      </c>
      <c r="BP72" s="220" t="str">
        <f t="shared" si="139"/>
        <v/>
      </c>
      <c r="BQ72" s="220" t="str">
        <f t="shared" si="140"/>
        <v/>
      </c>
      <c r="BR72" s="220" t="str">
        <f t="shared" si="141"/>
        <v/>
      </c>
      <c r="BS72" s="220" t="str">
        <f t="shared" si="142"/>
        <v/>
      </c>
      <c r="BT72" s="220" t="str">
        <f t="shared" si="143"/>
        <v/>
      </c>
      <c r="BU72" s="220" t="str">
        <f t="shared" si="144"/>
        <v/>
      </c>
      <c r="BV72" s="220" t="str">
        <f t="shared" si="145"/>
        <v/>
      </c>
      <c r="BW72" s="220" t="str">
        <f t="shared" si="146"/>
        <v/>
      </c>
      <c r="BX72" s="220" t="str">
        <f t="shared" si="147"/>
        <v/>
      </c>
      <c r="BY72" s="220" t="str">
        <f t="shared" si="148"/>
        <v/>
      </c>
      <c r="BZ72" s="220" t="str">
        <f t="shared" si="149"/>
        <v/>
      </c>
      <c r="CA72" s="220" t="str">
        <f t="shared" si="150"/>
        <v/>
      </c>
      <c r="CB72" s="220" t="str">
        <f t="shared" si="151"/>
        <v/>
      </c>
      <c r="CC72" s="220" t="str">
        <f t="shared" si="152"/>
        <v/>
      </c>
      <c r="CD72" s="220"/>
      <c r="CE72" s="119"/>
      <c r="CF72" s="120"/>
      <c r="CG72" s="96" t="str">
        <f t="shared" si="153"/>
        <v/>
      </c>
      <c r="CH72" s="97" t="str">
        <f t="shared" si="154"/>
        <v/>
      </c>
      <c r="CI72" s="97" t="str">
        <f t="shared" si="155"/>
        <v/>
      </c>
      <c r="CJ72" s="97" t="str">
        <f t="shared" si="156"/>
        <v/>
      </c>
      <c r="CK72" s="119">
        <f t="shared" si="157"/>
        <v>0</v>
      </c>
      <c r="CL72" s="119">
        <f t="shared" si="157"/>
        <v>0</v>
      </c>
      <c r="CM72" s="119">
        <f t="shared" si="157"/>
        <v>0</v>
      </c>
      <c r="CN72" s="119">
        <f t="shared" si="158"/>
        <v>0</v>
      </c>
      <c r="CO72" s="119">
        <f t="shared" si="158"/>
        <v>0</v>
      </c>
      <c r="CP72" s="119">
        <f t="shared" si="158"/>
        <v>0</v>
      </c>
      <c r="CQ72" s="119" t="str">
        <f t="shared" si="159"/>
        <v/>
      </c>
      <c r="CR72" s="119" t="str">
        <f t="shared" si="160"/>
        <v/>
      </c>
      <c r="CS72" s="119" t="str">
        <f t="shared" si="161"/>
        <v/>
      </c>
      <c r="CT72" s="119"/>
      <c r="CU72" s="119"/>
      <c r="CV72" s="119"/>
      <c r="CW72" s="119"/>
      <c r="CX72" s="119" t="str">
        <f t="shared" si="162"/>
        <v/>
      </c>
      <c r="CY72" s="119" t="str">
        <f t="shared" si="127"/>
        <v/>
      </c>
      <c r="CZ72" s="119" t="str">
        <f t="shared" si="128"/>
        <v/>
      </c>
      <c r="DA72" s="119"/>
      <c r="DB72" s="119"/>
      <c r="DC72" s="119"/>
      <c r="DD72" s="117"/>
      <c r="DE72" s="117"/>
      <c r="DF72" s="117"/>
      <c r="DG72" s="117"/>
      <c r="DH72" s="117"/>
      <c r="DI72" s="117"/>
      <c r="DJ72" s="117"/>
      <c r="DK72" s="117"/>
      <c r="DL72" s="117"/>
      <c r="DM72" s="117"/>
      <c r="DN72" s="117"/>
      <c r="DO72" s="117"/>
      <c r="DP72" s="117"/>
      <c r="DQ72" s="117"/>
      <c r="DR72" s="117"/>
      <c r="DS72" s="117"/>
      <c r="DT72" s="117"/>
      <c r="DU72" s="117"/>
      <c r="DV72" s="117"/>
      <c r="DW72" s="117"/>
      <c r="DX72" s="117"/>
      <c r="DY72" s="117"/>
      <c r="DZ72" s="117"/>
      <c r="EA72" s="117"/>
      <c r="EB72" s="121"/>
      <c r="EC72" s="122"/>
      <c r="ED72" s="121"/>
      <c r="EE72" s="122"/>
    </row>
    <row r="73" spans="2:135" s="55" customFormat="1">
      <c r="B73" s="14"/>
      <c r="C73" s="14"/>
      <c r="D73" s="14"/>
      <c r="E73" s="14"/>
      <c r="F73" s="14"/>
      <c r="G73" s="14"/>
      <c r="H73" s="14"/>
      <c r="I73" s="14"/>
      <c r="J73" s="101"/>
      <c r="K73" s="14"/>
      <c r="L73" s="14"/>
      <c r="M73" s="14"/>
      <c r="N73" s="11"/>
      <c r="O73" s="91"/>
      <c r="P73" s="11"/>
      <c r="Q73" s="11"/>
      <c r="R73" s="11"/>
      <c r="S73" s="11"/>
      <c r="T73" s="11"/>
      <c r="U73" s="11"/>
      <c r="V73" s="11"/>
      <c r="W73" s="11"/>
      <c r="X73" s="215"/>
      <c r="Y73" s="11"/>
      <c r="Z73" s="109"/>
      <c r="AA73" s="11"/>
      <c r="AB73" s="106"/>
      <c r="AC73" s="11"/>
      <c r="AD73" s="11"/>
      <c r="AE73" s="11"/>
      <c r="AF73" s="11"/>
      <c r="AG73" s="11"/>
      <c r="AH73" s="11"/>
      <c r="AI73" s="11"/>
      <c r="AJ73" s="11"/>
      <c r="AK73" s="11"/>
      <c r="AL73" s="11"/>
      <c r="AM73" s="11"/>
      <c r="AN73" s="11"/>
      <c r="AO73" s="11"/>
      <c r="AP73" s="11"/>
      <c r="AQ73" s="216"/>
      <c r="AR73" s="217"/>
      <c r="AS73" s="100"/>
      <c r="AT73" s="217"/>
      <c r="AU73" s="217"/>
      <c r="AV73" s="217"/>
      <c r="AW73" s="217"/>
      <c r="AX73" s="217"/>
      <c r="AY73" s="116"/>
      <c r="AZ73" s="14"/>
      <c r="BA73" s="14"/>
      <c r="BB73" s="14"/>
      <c r="BC73" s="14"/>
      <c r="BD73" s="14"/>
      <c r="BE73" s="14"/>
      <c r="BF73" s="221"/>
      <c r="BG73" s="221"/>
      <c r="BH73" s="221"/>
      <c r="BI73" s="221"/>
      <c r="BJ73" s="221"/>
      <c r="BK73" s="221"/>
      <c r="BL73" s="221"/>
      <c r="BM73" s="221"/>
      <c r="BN73" s="221"/>
      <c r="BO73" s="221"/>
      <c r="BP73" s="221"/>
      <c r="BQ73" s="221"/>
      <c r="BR73" s="221"/>
      <c r="BS73" s="221"/>
      <c r="BT73" s="221"/>
      <c r="BU73" s="221"/>
      <c r="BV73" s="221"/>
      <c r="BW73" s="221"/>
      <c r="BX73" s="221"/>
      <c r="BY73" s="221"/>
      <c r="BZ73" s="221"/>
      <c r="CA73" s="221"/>
      <c r="CB73" s="221"/>
      <c r="CC73" s="221"/>
      <c r="CD73" s="221"/>
      <c r="CT73" s="218"/>
      <c r="CV73" s="218"/>
      <c r="DD73" s="14"/>
      <c r="DE73" s="14"/>
      <c r="DF73" s="14"/>
      <c r="DG73" s="14"/>
      <c r="DH73" s="14"/>
      <c r="DI73" s="14"/>
      <c r="DJ73" s="14"/>
      <c r="DK73" s="14"/>
      <c r="DL73" s="14"/>
      <c r="DM73" s="14"/>
      <c r="DN73" s="14"/>
      <c r="DO73" s="14"/>
      <c r="DP73" s="14"/>
      <c r="DQ73" s="14"/>
      <c r="DR73" s="14"/>
      <c r="DS73" s="14"/>
      <c r="DT73" s="14"/>
      <c r="DU73" s="14"/>
      <c r="DV73" s="14"/>
      <c r="DW73" s="14"/>
      <c r="DX73" s="14"/>
      <c r="DY73" s="14"/>
      <c r="DZ73" s="14"/>
      <c r="EA73" s="14"/>
    </row>
    <row r="74" spans="2:135" s="55" customFormat="1">
      <c r="B74" s="14"/>
      <c r="C74" s="14"/>
      <c r="D74" s="14"/>
      <c r="E74" s="14"/>
      <c r="F74" s="14"/>
      <c r="G74" s="14"/>
      <c r="H74" s="14"/>
      <c r="I74" s="14"/>
      <c r="J74" s="101"/>
      <c r="K74" s="14"/>
      <c r="L74" s="14"/>
      <c r="M74" s="14"/>
      <c r="N74" s="11"/>
      <c r="O74" s="91"/>
      <c r="P74" s="11"/>
      <c r="Q74" s="11"/>
      <c r="R74" s="11"/>
      <c r="S74" s="11"/>
      <c r="T74" s="11"/>
      <c r="U74" s="11"/>
      <c r="V74" s="11"/>
      <c r="W74" s="11"/>
      <c r="X74" s="215"/>
      <c r="Y74" s="11"/>
      <c r="Z74" s="109"/>
      <c r="AA74" s="11"/>
      <c r="AB74" s="106"/>
      <c r="AC74" s="11"/>
      <c r="AD74" s="11"/>
      <c r="AE74" s="11"/>
      <c r="AF74" s="11"/>
      <c r="AG74" s="11"/>
      <c r="AH74" s="11"/>
      <c r="AI74" s="11"/>
      <c r="AJ74" s="11"/>
      <c r="AK74" s="11"/>
      <c r="AL74" s="11"/>
      <c r="AM74" s="11"/>
      <c r="AN74" s="11"/>
      <c r="AO74" s="11"/>
      <c r="AP74" s="11"/>
      <c r="AQ74" s="216"/>
      <c r="AR74" s="217"/>
      <c r="AS74" s="100"/>
      <c r="AT74" s="217"/>
      <c r="AU74" s="217"/>
      <c r="AV74" s="217"/>
      <c r="AW74" s="217"/>
      <c r="AX74" s="217"/>
      <c r="AY74" s="217"/>
      <c r="AZ74" s="14"/>
      <c r="BA74" s="14"/>
      <c r="BB74" s="14"/>
      <c r="BC74" s="14"/>
      <c r="BD74" s="14"/>
      <c r="BE74" s="14"/>
      <c r="CT74" s="218"/>
      <c r="CV74" s="218"/>
      <c r="DD74" s="14"/>
      <c r="DE74" s="14"/>
      <c r="DF74" s="14"/>
      <c r="DG74" s="14"/>
      <c r="DH74" s="14"/>
      <c r="DI74" s="14"/>
      <c r="DJ74" s="14"/>
      <c r="DK74" s="14"/>
      <c r="DL74" s="14"/>
      <c r="DM74" s="14"/>
      <c r="DN74" s="14"/>
      <c r="DO74" s="14"/>
      <c r="DP74" s="14"/>
      <c r="DQ74" s="14"/>
      <c r="DR74" s="14"/>
      <c r="DS74" s="14"/>
      <c r="DT74" s="14"/>
      <c r="DU74" s="14"/>
      <c r="DV74" s="14"/>
      <c r="DW74" s="14"/>
      <c r="DX74" s="14"/>
      <c r="DY74" s="14"/>
      <c r="DZ74" s="14"/>
      <c r="EA74" s="14"/>
    </row>
    <row r="75" spans="2:135" s="55" customFormat="1">
      <c r="B75" s="14"/>
      <c r="C75" s="14"/>
      <c r="D75" s="14"/>
      <c r="E75" s="14"/>
      <c r="F75" s="14"/>
      <c r="G75" s="14"/>
      <c r="H75" s="14"/>
      <c r="I75" s="14"/>
      <c r="J75" s="101"/>
      <c r="K75" s="14"/>
      <c r="L75" s="14"/>
      <c r="M75" s="14"/>
      <c r="N75" s="11"/>
      <c r="O75" s="91"/>
      <c r="P75" s="11"/>
      <c r="Q75" s="11"/>
      <c r="R75" s="11"/>
      <c r="S75" s="11"/>
      <c r="T75" s="11"/>
      <c r="U75" s="11"/>
      <c r="V75" s="11"/>
      <c r="W75" s="11"/>
      <c r="X75" s="215"/>
      <c r="Y75" s="11"/>
      <c r="Z75" s="109"/>
      <c r="AA75" s="11"/>
      <c r="AB75" s="106"/>
      <c r="AC75" s="11"/>
      <c r="AD75" s="11"/>
      <c r="AE75" s="11"/>
      <c r="AF75" s="11"/>
      <c r="AG75" s="11"/>
      <c r="AH75" s="11"/>
      <c r="AI75" s="11"/>
      <c r="AJ75" s="11"/>
      <c r="AK75" s="11"/>
      <c r="AL75" s="11"/>
      <c r="AM75" s="11"/>
      <c r="AN75" s="11"/>
      <c r="AO75" s="11"/>
      <c r="AP75" s="11"/>
      <c r="AQ75" s="216"/>
      <c r="AR75" s="217"/>
      <c r="AS75" s="100"/>
      <c r="AT75" s="217"/>
      <c r="AU75" s="217"/>
      <c r="AV75" s="217"/>
      <c r="AW75" s="217"/>
      <c r="AX75" s="217"/>
      <c r="AY75" s="217"/>
      <c r="AZ75" s="14"/>
      <c r="BA75" s="14"/>
      <c r="BB75" s="14"/>
      <c r="BC75" s="14"/>
      <c r="BD75" s="14"/>
      <c r="BE75" s="14"/>
      <c r="CT75" s="218"/>
      <c r="CV75" s="218"/>
      <c r="DD75" s="14"/>
      <c r="DE75" s="14"/>
      <c r="DF75" s="14"/>
      <c r="DG75" s="14"/>
      <c r="DH75" s="14"/>
      <c r="DI75" s="14"/>
      <c r="DJ75" s="14"/>
      <c r="DK75" s="14"/>
      <c r="DL75" s="14"/>
      <c r="DM75" s="14"/>
      <c r="DN75" s="14"/>
      <c r="DO75" s="14"/>
      <c r="DP75" s="14"/>
      <c r="DQ75" s="14"/>
      <c r="DR75" s="14"/>
      <c r="DS75" s="14"/>
      <c r="DT75" s="14"/>
      <c r="DU75" s="14"/>
      <c r="DV75" s="14"/>
      <c r="DW75" s="14"/>
      <c r="DX75" s="14"/>
      <c r="DY75" s="14"/>
      <c r="DZ75" s="14"/>
      <c r="EA75" s="14"/>
    </row>
    <row r="76" spans="2:135" s="55" customFormat="1">
      <c r="B76" s="14"/>
      <c r="C76" s="14"/>
      <c r="D76" s="14"/>
      <c r="E76" s="14"/>
      <c r="F76" s="14"/>
      <c r="G76" s="14"/>
      <c r="H76" s="14"/>
      <c r="I76" s="14"/>
      <c r="J76" s="101"/>
      <c r="K76" s="14"/>
      <c r="L76" s="14"/>
      <c r="M76" s="14"/>
      <c r="N76" s="11"/>
      <c r="O76" s="91"/>
      <c r="P76" s="11"/>
      <c r="Q76" s="11"/>
      <c r="R76" s="11"/>
      <c r="S76" s="11"/>
      <c r="T76" s="11"/>
      <c r="U76" s="11"/>
      <c r="V76" s="11"/>
      <c r="W76" s="11"/>
      <c r="X76" s="215"/>
      <c r="Y76" s="11"/>
      <c r="Z76" s="109"/>
      <c r="AA76" s="11"/>
      <c r="AB76" s="106"/>
      <c r="AC76" s="11"/>
      <c r="AD76" s="11"/>
      <c r="AE76" s="11"/>
      <c r="AF76" s="11"/>
      <c r="AG76" s="11"/>
      <c r="AH76" s="11"/>
      <c r="AI76" s="11"/>
      <c r="AJ76" s="11"/>
      <c r="AK76" s="11"/>
      <c r="AL76" s="11"/>
      <c r="AM76" s="11"/>
      <c r="AN76" s="11"/>
      <c r="AO76" s="11"/>
      <c r="AP76" s="11"/>
      <c r="AQ76" s="216"/>
      <c r="AR76" s="217"/>
      <c r="AS76" s="100"/>
      <c r="AT76" s="217"/>
      <c r="AU76" s="217"/>
      <c r="AV76" s="217"/>
      <c r="AW76" s="217"/>
      <c r="AX76" s="217"/>
      <c r="AY76" s="217"/>
      <c r="AZ76" s="14"/>
      <c r="BA76" s="14"/>
      <c r="BB76" s="14"/>
      <c r="BC76" s="14"/>
      <c r="BD76" s="14"/>
      <c r="BE76" s="14"/>
      <c r="CT76" s="218"/>
      <c r="CV76" s="218"/>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row>
    <row r="77" spans="2:135" s="55" customFormat="1">
      <c r="B77" s="14"/>
      <c r="C77" s="14"/>
      <c r="D77" s="14"/>
      <c r="E77" s="14"/>
      <c r="F77" s="14"/>
      <c r="G77" s="14"/>
      <c r="H77" s="14"/>
      <c r="I77" s="14"/>
      <c r="J77" s="101"/>
      <c r="K77" s="14"/>
      <c r="L77" s="14"/>
      <c r="M77" s="14"/>
      <c r="N77" s="11"/>
      <c r="O77" s="91"/>
      <c r="P77" s="11"/>
      <c r="Q77" s="11"/>
      <c r="R77" s="11"/>
      <c r="S77" s="11"/>
      <c r="T77" s="11"/>
      <c r="U77" s="11"/>
      <c r="V77" s="11"/>
      <c r="W77" s="11"/>
      <c r="X77" s="215"/>
      <c r="Y77" s="11"/>
      <c r="Z77" s="109"/>
      <c r="AA77" s="11"/>
      <c r="AB77" s="106"/>
      <c r="AC77" s="11"/>
      <c r="AD77" s="11"/>
      <c r="AE77" s="11"/>
      <c r="AF77" s="11"/>
      <c r="AG77" s="11"/>
      <c r="AH77" s="11"/>
      <c r="AI77" s="11"/>
      <c r="AJ77" s="11"/>
      <c r="AK77" s="11"/>
      <c r="AL77" s="11"/>
      <c r="AM77" s="11"/>
      <c r="AN77" s="11"/>
      <c r="AO77" s="11"/>
      <c r="AP77" s="11"/>
      <c r="AQ77" s="216"/>
      <c r="AR77" s="217"/>
      <c r="AS77" s="100"/>
      <c r="AT77" s="217"/>
      <c r="AU77" s="217"/>
      <c r="AV77" s="217"/>
      <c r="AW77" s="217"/>
      <c r="AX77" s="217"/>
      <c r="AY77" s="217"/>
      <c r="AZ77" s="14"/>
      <c r="BA77" s="14"/>
      <c r="BB77" s="14"/>
      <c r="BC77" s="14"/>
      <c r="BD77" s="14"/>
      <c r="BE77" s="14"/>
      <c r="CT77" s="218"/>
      <c r="CV77" s="218"/>
      <c r="DD77" s="14"/>
      <c r="DE77" s="14"/>
      <c r="DF77" s="14"/>
      <c r="DG77" s="14"/>
      <c r="DH77" s="14"/>
      <c r="DI77" s="14"/>
      <c r="DJ77" s="14"/>
      <c r="DK77" s="14"/>
      <c r="DL77" s="14"/>
      <c r="DM77" s="14"/>
      <c r="DN77" s="14"/>
      <c r="DO77" s="14"/>
      <c r="DP77" s="14"/>
      <c r="DQ77" s="14"/>
      <c r="DR77" s="14"/>
      <c r="DS77" s="14"/>
      <c r="DT77" s="14"/>
      <c r="DU77" s="14"/>
      <c r="DV77" s="14"/>
      <c r="DW77" s="14"/>
      <c r="DX77" s="14"/>
      <c r="DY77" s="14"/>
      <c r="DZ77" s="14"/>
      <c r="EA77" s="14"/>
    </row>
    <row r="78" spans="2:135" s="55" customFormat="1">
      <c r="B78" s="14"/>
      <c r="C78" s="14"/>
      <c r="D78" s="14"/>
      <c r="E78" s="14"/>
      <c r="F78" s="14"/>
      <c r="G78" s="14"/>
      <c r="H78" s="14"/>
      <c r="I78" s="14"/>
      <c r="J78" s="101"/>
      <c r="K78" s="14"/>
      <c r="L78" s="14"/>
      <c r="M78" s="14"/>
      <c r="N78" s="11"/>
      <c r="O78" s="91"/>
      <c r="P78" s="11"/>
      <c r="Q78" s="11"/>
      <c r="R78" s="11"/>
      <c r="S78" s="11"/>
      <c r="T78" s="11"/>
      <c r="U78" s="11"/>
      <c r="V78" s="11"/>
      <c r="W78" s="11"/>
      <c r="X78" s="215"/>
      <c r="Y78" s="11"/>
      <c r="Z78" s="109"/>
      <c r="AA78" s="11"/>
      <c r="AB78" s="106"/>
      <c r="AC78" s="11"/>
      <c r="AD78" s="11"/>
      <c r="AE78" s="11"/>
      <c r="AF78" s="11"/>
      <c r="AG78" s="11"/>
      <c r="AH78" s="11"/>
      <c r="AI78" s="11"/>
      <c r="AJ78" s="11"/>
      <c r="AK78" s="11"/>
      <c r="AL78" s="11"/>
      <c r="AM78" s="11"/>
      <c r="AN78" s="11"/>
      <c r="AO78" s="11"/>
      <c r="AP78" s="11"/>
      <c r="AQ78" s="216"/>
      <c r="AR78" s="217"/>
      <c r="AS78" s="100"/>
      <c r="AT78" s="217"/>
      <c r="AU78" s="217"/>
      <c r="AV78" s="217"/>
      <c r="AW78" s="217"/>
      <c r="AX78" s="217"/>
      <c r="AY78" s="217"/>
      <c r="AZ78" s="14"/>
      <c r="BA78" s="14"/>
      <c r="BB78" s="14"/>
      <c r="BC78" s="14"/>
      <c r="BD78" s="14"/>
      <c r="BE78" s="14"/>
      <c r="CT78" s="218"/>
      <c r="CV78" s="218"/>
      <c r="DD78" s="14"/>
      <c r="DE78" s="14"/>
      <c r="DF78" s="14"/>
      <c r="DG78" s="14"/>
      <c r="DH78" s="14"/>
      <c r="DI78" s="14"/>
      <c r="DJ78" s="14"/>
      <c r="DK78" s="14"/>
      <c r="DL78" s="14"/>
      <c r="DM78" s="14"/>
      <c r="DN78" s="14"/>
      <c r="DO78" s="14"/>
      <c r="DP78" s="14"/>
      <c r="DQ78" s="14"/>
      <c r="DR78" s="14"/>
      <c r="DS78" s="14"/>
      <c r="DT78" s="14"/>
      <c r="DU78" s="14"/>
      <c r="DV78" s="14"/>
      <c r="DW78" s="14"/>
      <c r="DX78" s="14"/>
      <c r="DY78" s="14"/>
      <c r="DZ78" s="14"/>
      <c r="EA78" s="14"/>
    </row>
    <row r="79" spans="2:135" s="55" customFormat="1">
      <c r="B79" s="14"/>
      <c r="C79" s="14"/>
      <c r="D79" s="14"/>
      <c r="E79" s="14"/>
      <c r="F79" s="14"/>
      <c r="G79" s="14"/>
      <c r="H79" s="14"/>
      <c r="I79" s="14"/>
      <c r="J79" s="101"/>
      <c r="K79" s="14"/>
      <c r="L79" s="14"/>
      <c r="M79" s="14"/>
      <c r="N79" s="11"/>
      <c r="O79" s="91"/>
      <c r="P79" s="11"/>
      <c r="Q79" s="11"/>
      <c r="R79" s="11"/>
      <c r="S79" s="11"/>
      <c r="T79" s="11"/>
      <c r="U79" s="11"/>
      <c r="V79" s="11"/>
      <c r="W79" s="11"/>
      <c r="X79" s="215"/>
      <c r="Y79" s="11"/>
      <c r="Z79" s="109"/>
      <c r="AA79" s="11"/>
      <c r="AB79" s="106"/>
      <c r="AC79" s="11"/>
      <c r="AD79" s="11"/>
      <c r="AE79" s="11"/>
      <c r="AF79" s="11"/>
      <c r="AG79" s="11"/>
      <c r="AH79" s="11"/>
      <c r="AI79" s="11"/>
      <c r="AJ79" s="11"/>
      <c r="AK79" s="11"/>
      <c r="AL79" s="11"/>
      <c r="AM79" s="11"/>
      <c r="AN79" s="11"/>
      <c r="AO79" s="11"/>
      <c r="AP79" s="11"/>
      <c r="AQ79" s="216"/>
      <c r="AR79" s="217"/>
      <c r="AS79" s="100"/>
      <c r="AT79" s="217"/>
      <c r="AU79" s="217"/>
      <c r="AV79" s="217"/>
      <c r="AW79" s="217"/>
      <c r="AX79" s="217"/>
      <c r="AY79" s="217"/>
      <c r="AZ79" s="14"/>
      <c r="BA79" s="14"/>
      <c r="BB79" s="14"/>
      <c r="BC79" s="14"/>
      <c r="BD79" s="14"/>
      <c r="BE79" s="14"/>
      <c r="CT79" s="218"/>
      <c r="CV79" s="218"/>
      <c r="DD79" s="14"/>
      <c r="DE79" s="14"/>
      <c r="DF79" s="14"/>
      <c r="DG79" s="14"/>
      <c r="DH79" s="14"/>
      <c r="DI79" s="14"/>
      <c r="DJ79" s="14"/>
      <c r="DK79" s="14"/>
      <c r="DL79" s="14"/>
      <c r="DM79" s="14"/>
      <c r="DN79" s="14"/>
      <c r="DO79" s="14"/>
      <c r="DP79" s="14"/>
      <c r="DQ79" s="14"/>
      <c r="DR79" s="14"/>
      <c r="DS79" s="14"/>
      <c r="DT79" s="14"/>
      <c r="DU79" s="14"/>
      <c r="DV79" s="14"/>
      <c r="DW79" s="14"/>
      <c r="DX79" s="14"/>
      <c r="DY79" s="14"/>
      <c r="DZ79" s="14"/>
      <c r="EA79" s="14"/>
    </row>
    <row r="80" spans="2:135" s="55" customFormat="1">
      <c r="B80" s="14"/>
      <c r="C80" s="14"/>
      <c r="D80" s="14"/>
      <c r="E80" s="14"/>
      <c r="F80" s="14"/>
      <c r="G80" s="14"/>
      <c r="H80" s="14"/>
      <c r="I80" s="14"/>
      <c r="J80" s="101"/>
      <c r="K80" s="14"/>
      <c r="L80" s="14"/>
      <c r="M80" s="14"/>
      <c r="N80" s="11"/>
      <c r="O80" s="91"/>
      <c r="P80" s="11"/>
      <c r="Q80" s="11"/>
      <c r="R80" s="11"/>
      <c r="S80" s="11"/>
      <c r="T80" s="11"/>
      <c r="U80" s="11"/>
      <c r="V80" s="11"/>
      <c r="W80" s="11"/>
      <c r="X80" s="215"/>
      <c r="Y80" s="11"/>
      <c r="Z80" s="109"/>
      <c r="AA80" s="11"/>
      <c r="AB80" s="106"/>
      <c r="AC80" s="11"/>
      <c r="AD80" s="11"/>
      <c r="AE80" s="11"/>
      <c r="AF80" s="11"/>
      <c r="AG80" s="11"/>
      <c r="AH80" s="11"/>
      <c r="AI80" s="11"/>
      <c r="AJ80" s="11"/>
      <c r="AK80" s="11"/>
      <c r="AL80" s="11"/>
      <c r="AM80" s="11"/>
      <c r="AN80" s="11"/>
      <c r="AO80" s="11"/>
      <c r="AP80" s="11"/>
      <c r="AQ80" s="216"/>
      <c r="AR80" s="217"/>
      <c r="AS80" s="100"/>
      <c r="AT80" s="217"/>
      <c r="AU80" s="217"/>
      <c r="AV80" s="217"/>
      <c r="AW80" s="217"/>
      <c r="AX80" s="217"/>
      <c r="AY80" s="217"/>
      <c r="AZ80" s="14"/>
      <c r="BA80" s="14"/>
      <c r="BB80" s="14"/>
      <c r="BC80" s="14"/>
      <c r="BD80" s="14"/>
      <c r="BE80" s="14"/>
      <c r="CT80" s="218"/>
      <c r="CV80" s="218"/>
      <c r="DD80" s="14"/>
      <c r="DE80" s="14"/>
      <c r="DF80" s="14"/>
      <c r="DG80" s="14"/>
      <c r="DH80" s="14"/>
      <c r="DI80" s="14"/>
      <c r="DJ80" s="14"/>
      <c r="DK80" s="14"/>
      <c r="DL80" s="14"/>
      <c r="DM80" s="14"/>
      <c r="DN80" s="14"/>
      <c r="DO80" s="14"/>
      <c r="DP80" s="14"/>
      <c r="DQ80" s="14"/>
      <c r="DR80" s="14"/>
      <c r="DS80" s="14"/>
      <c r="DT80" s="14"/>
      <c r="DU80" s="14"/>
      <c r="DV80" s="14"/>
      <c r="DW80" s="14"/>
      <c r="DX80" s="14"/>
      <c r="DY80" s="14"/>
      <c r="DZ80" s="14"/>
      <c r="EA80" s="14"/>
    </row>
    <row r="81" spans="2:131" s="55" customFormat="1">
      <c r="B81" s="14"/>
      <c r="C81" s="14"/>
      <c r="D81" s="14"/>
      <c r="E81" s="14"/>
      <c r="F81" s="14"/>
      <c r="G81" s="14"/>
      <c r="H81" s="14"/>
      <c r="I81" s="14"/>
      <c r="J81" s="101"/>
      <c r="K81" s="14"/>
      <c r="L81" s="14"/>
      <c r="M81" s="14"/>
      <c r="N81" s="11"/>
      <c r="O81" s="91"/>
      <c r="P81" s="11"/>
      <c r="Q81" s="11"/>
      <c r="R81" s="11"/>
      <c r="S81" s="11"/>
      <c r="T81" s="11"/>
      <c r="U81" s="11"/>
      <c r="V81" s="11"/>
      <c r="W81" s="11"/>
      <c r="X81" s="215"/>
      <c r="Y81" s="11"/>
      <c r="Z81" s="109"/>
      <c r="AA81" s="11"/>
      <c r="AB81" s="106"/>
      <c r="AC81" s="11"/>
      <c r="AD81" s="11"/>
      <c r="AE81" s="11"/>
      <c r="AF81" s="11"/>
      <c r="AG81" s="11"/>
      <c r="AH81" s="11"/>
      <c r="AI81" s="11"/>
      <c r="AJ81" s="11"/>
      <c r="AK81" s="11"/>
      <c r="AL81" s="11"/>
      <c r="AM81" s="11"/>
      <c r="AN81" s="11"/>
      <c r="AO81" s="11"/>
      <c r="AP81" s="11"/>
      <c r="AQ81" s="216"/>
      <c r="AR81" s="217"/>
      <c r="AS81" s="100"/>
      <c r="AT81" s="217"/>
      <c r="AU81" s="217"/>
      <c r="AV81" s="217"/>
      <c r="AW81" s="217"/>
      <c r="AX81" s="217"/>
      <c r="AY81" s="217"/>
      <c r="AZ81" s="14"/>
      <c r="BA81" s="14"/>
      <c r="BB81" s="14"/>
      <c r="BC81" s="14"/>
      <c r="BD81" s="14"/>
      <c r="BE81" s="14"/>
      <c r="CT81" s="218"/>
      <c r="CV81" s="218"/>
      <c r="DD81" s="14"/>
      <c r="DE81" s="14"/>
      <c r="DF81" s="14"/>
      <c r="DG81" s="14"/>
      <c r="DH81" s="14"/>
      <c r="DI81" s="14"/>
      <c r="DJ81" s="14"/>
      <c r="DK81" s="14"/>
      <c r="DL81" s="14"/>
      <c r="DM81" s="14"/>
      <c r="DN81" s="14"/>
      <c r="DO81" s="14"/>
      <c r="DP81" s="14"/>
      <c r="DQ81" s="14"/>
      <c r="DR81" s="14"/>
      <c r="DS81" s="14"/>
      <c r="DT81" s="14"/>
      <c r="DU81" s="14"/>
      <c r="DV81" s="14"/>
      <c r="DW81" s="14"/>
      <c r="DX81" s="14"/>
      <c r="DY81" s="14"/>
      <c r="DZ81" s="14"/>
      <c r="EA81" s="14"/>
    </row>
    <row r="82" spans="2:131" s="55" customFormat="1">
      <c r="B82" s="14"/>
      <c r="C82" s="14"/>
      <c r="D82" s="14"/>
      <c r="E82" s="14"/>
      <c r="F82" s="14"/>
      <c r="G82" s="14"/>
      <c r="H82" s="14"/>
      <c r="I82" s="14"/>
      <c r="J82" s="101"/>
      <c r="K82" s="14"/>
      <c r="L82" s="14"/>
      <c r="M82" s="14"/>
      <c r="N82" s="11"/>
      <c r="O82" s="91"/>
      <c r="P82" s="11"/>
      <c r="Q82" s="11"/>
      <c r="R82" s="11"/>
      <c r="S82" s="11"/>
      <c r="T82" s="11"/>
      <c r="U82" s="11"/>
      <c r="V82" s="11"/>
      <c r="W82" s="11"/>
      <c r="X82" s="215"/>
      <c r="Y82" s="11"/>
      <c r="Z82" s="109"/>
      <c r="AA82" s="11"/>
      <c r="AB82" s="106"/>
      <c r="AC82" s="11"/>
      <c r="AD82" s="11"/>
      <c r="AE82" s="11"/>
      <c r="AF82" s="11"/>
      <c r="AG82" s="11"/>
      <c r="AH82" s="11"/>
      <c r="AI82" s="11"/>
      <c r="AJ82" s="11"/>
      <c r="AK82" s="11"/>
      <c r="AL82" s="11"/>
      <c r="AM82" s="11"/>
      <c r="AN82" s="11"/>
      <c r="AO82" s="11"/>
      <c r="AP82" s="11"/>
      <c r="AQ82" s="216"/>
      <c r="AR82" s="217"/>
      <c r="AS82" s="100"/>
      <c r="AT82" s="217"/>
      <c r="AU82" s="217"/>
      <c r="AV82" s="217"/>
      <c r="AW82" s="217"/>
      <c r="AX82" s="217"/>
      <c r="AY82" s="217"/>
      <c r="AZ82" s="14"/>
      <c r="BA82" s="14"/>
      <c r="BB82" s="14"/>
      <c r="BC82" s="14"/>
      <c r="BD82" s="14"/>
      <c r="BE82" s="14"/>
      <c r="CT82" s="218"/>
      <c r="CV82" s="218"/>
      <c r="DD82" s="14"/>
      <c r="DE82" s="14"/>
      <c r="DF82" s="14"/>
      <c r="DG82" s="14"/>
      <c r="DH82" s="14"/>
      <c r="DI82" s="14"/>
      <c r="DJ82" s="14"/>
      <c r="DK82" s="14"/>
      <c r="DL82" s="14"/>
      <c r="DM82" s="14"/>
      <c r="DN82" s="14"/>
      <c r="DO82" s="14"/>
      <c r="DP82" s="14"/>
      <c r="DQ82" s="14"/>
      <c r="DR82" s="14"/>
      <c r="DS82" s="14"/>
      <c r="DT82" s="14"/>
      <c r="DU82" s="14"/>
      <c r="DV82" s="14"/>
      <c r="DW82" s="14"/>
      <c r="DX82" s="14"/>
      <c r="DY82" s="14"/>
      <c r="DZ82" s="14"/>
      <c r="EA82" s="14"/>
    </row>
    <row r="83" spans="2:131" s="55" customFormat="1">
      <c r="B83" s="14"/>
      <c r="C83" s="14"/>
      <c r="D83" s="14"/>
      <c r="E83" s="14"/>
      <c r="F83" s="14"/>
      <c r="G83" s="14"/>
      <c r="H83" s="14"/>
      <c r="I83" s="14"/>
      <c r="J83" s="101"/>
      <c r="K83" s="14"/>
      <c r="L83" s="14"/>
      <c r="M83" s="14"/>
      <c r="N83" s="11"/>
      <c r="O83" s="91"/>
      <c r="P83" s="11"/>
      <c r="Q83" s="11"/>
      <c r="R83" s="11"/>
      <c r="S83" s="11"/>
      <c r="T83" s="11"/>
      <c r="U83" s="11"/>
      <c r="V83" s="11"/>
      <c r="W83" s="11"/>
      <c r="X83" s="215"/>
      <c r="Y83" s="11"/>
      <c r="Z83" s="109"/>
      <c r="AA83" s="11"/>
      <c r="AB83" s="106"/>
      <c r="AC83" s="11"/>
      <c r="AD83" s="11"/>
      <c r="AE83" s="11"/>
      <c r="AF83" s="11"/>
      <c r="AG83" s="11"/>
      <c r="AH83" s="11"/>
      <c r="AI83" s="11"/>
      <c r="AJ83" s="11"/>
      <c r="AK83" s="11"/>
      <c r="AL83" s="11"/>
      <c r="AM83" s="11"/>
      <c r="AN83" s="11"/>
      <c r="AO83" s="11"/>
      <c r="AP83" s="11"/>
      <c r="AQ83" s="216"/>
      <c r="AR83" s="217"/>
      <c r="AS83" s="100"/>
      <c r="AT83" s="217"/>
      <c r="AU83" s="217"/>
      <c r="AV83" s="217"/>
      <c r="AW83" s="217"/>
      <c r="AX83" s="217"/>
      <c r="AY83" s="217"/>
      <c r="AZ83" s="14"/>
      <c r="BA83" s="14"/>
      <c r="BB83" s="14"/>
      <c r="BC83" s="14"/>
      <c r="BD83" s="14"/>
      <c r="BE83" s="14"/>
      <c r="CT83" s="218"/>
      <c r="CV83" s="218"/>
      <c r="DD83" s="14"/>
      <c r="DE83" s="14"/>
      <c r="DF83" s="14"/>
      <c r="DG83" s="14"/>
      <c r="DH83" s="14"/>
      <c r="DI83" s="14"/>
      <c r="DJ83" s="14"/>
      <c r="DK83" s="14"/>
      <c r="DL83" s="14"/>
      <c r="DM83" s="14"/>
      <c r="DN83" s="14"/>
      <c r="DO83" s="14"/>
      <c r="DP83" s="14"/>
      <c r="DQ83" s="14"/>
      <c r="DR83" s="14"/>
      <c r="DS83" s="14"/>
      <c r="DT83" s="14"/>
      <c r="DU83" s="14"/>
      <c r="DV83" s="14"/>
      <c r="DW83" s="14"/>
      <c r="DX83" s="14"/>
      <c r="DY83" s="14"/>
      <c r="DZ83" s="14"/>
      <c r="EA83" s="14"/>
    </row>
    <row r="84" spans="2:131" s="55" customFormat="1">
      <c r="B84" s="14"/>
      <c r="C84" s="14"/>
      <c r="D84" s="14"/>
      <c r="E84" s="14"/>
      <c r="F84" s="14"/>
      <c r="G84" s="14"/>
      <c r="H84" s="14"/>
      <c r="I84" s="14"/>
      <c r="J84" s="101"/>
      <c r="K84" s="14"/>
      <c r="L84" s="14"/>
      <c r="M84" s="14"/>
      <c r="N84" s="11"/>
      <c r="O84" s="91"/>
      <c r="P84" s="11"/>
      <c r="Q84" s="11"/>
      <c r="R84" s="11"/>
      <c r="S84" s="11"/>
      <c r="T84" s="11"/>
      <c r="U84" s="11"/>
      <c r="V84" s="11"/>
      <c r="W84" s="11"/>
      <c r="X84" s="215"/>
      <c r="Y84" s="11"/>
      <c r="Z84" s="109"/>
      <c r="AA84" s="11"/>
      <c r="AB84" s="106"/>
      <c r="AC84" s="11"/>
      <c r="AD84" s="11"/>
      <c r="AE84" s="11"/>
      <c r="AF84" s="11"/>
      <c r="AG84" s="11"/>
      <c r="AH84" s="11"/>
      <c r="AI84" s="11"/>
      <c r="AJ84" s="11"/>
      <c r="AK84" s="11"/>
      <c r="AL84" s="11"/>
      <c r="AM84" s="11"/>
      <c r="AN84" s="11"/>
      <c r="AO84" s="11"/>
      <c r="AP84" s="11"/>
      <c r="AQ84" s="216"/>
      <c r="AR84" s="217"/>
      <c r="AS84" s="100"/>
      <c r="AT84" s="217"/>
      <c r="AU84" s="217"/>
      <c r="AV84" s="217"/>
      <c r="AW84" s="217"/>
      <c r="AX84" s="217"/>
      <c r="AY84" s="217"/>
      <c r="AZ84" s="14"/>
      <c r="BA84" s="14"/>
      <c r="BB84" s="14"/>
      <c r="BC84" s="14"/>
      <c r="BD84" s="14"/>
      <c r="BE84" s="14"/>
      <c r="CT84" s="218"/>
      <c r="CV84" s="218"/>
      <c r="DD84" s="14"/>
      <c r="DE84" s="14"/>
      <c r="DF84" s="14"/>
      <c r="DG84" s="14"/>
      <c r="DH84" s="14"/>
      <c r="DI84" s="14"/>
      <c r="DJ84" s="14"/>
      <c r="DK84" s="14"/>
      <c r="DL84" s="14"/>
      <c r="DM84" s="14"/>
      <c r="DN84" s="14"/>
      <c r="DO84" s="14"/>
      <c r="DP84" s="14"/>
      <c r="DQ84" s="14"/>
      <c r="DR84" s="14"/>
      <c r="DS84" s="14"/>
      <c r="DT84" s="14"/>
      <c r="DU84" s="14"/>
      <c r="DV84" s="14"/>
      <c r="DW84" s="14"/>
      <c r="DX84" s="14"/>
      <c r="DY84" s="14"/>
      <c r="DZ84" s="14"/>
      <c r="EA84" s="14"/>
    </row>
    <row r="85" spans="2:131" s="55" customFormat="1">
      <c r="B85" s="14"/>
      <c r="C85" s="14"/>
      <c r="D85" s="14"/>
      <c r="E85" s="14"/>
      <c r="F85" s="14"/>
      <c r="G85" s="14"/>
      <c r="H85" s="14"/>
      <c r="I85" s="14"/>
      <c r="J85" s="101"/>
      <c r="K85" s="14"/>
      <c r="L85" s="14"/>
      <c r="M85" s="14"/>
      <c r="N85" s="11"/>
      <c r="O85" s="91"/>
      <c r="P85" s="11"/>
      <c r="Q85" s="11"/>
      <c r="R85" s="11"/>
      <c r="S85" s="11"/>
      <c r="T85" s="11"/>
      <c r="U85" s="11"/>
      <c r="V85" s="11"/>
      <c r="W85" s="11"/>
      <c r="X85" s="215"/>
      <c r="Y85" s="11"/>
      <c r="Z85" s="109"/>
      <c r="AA85" s="11"/>
      <c r="AB85" s="106"/>
      <c r="AC85" s="11"/>
      <c r="AD85" s="11"/>
      <c r="AE85" s="11"/>
      <c r="AF85" s="11"/>
      <c r="AG85" s="11"/>
      <c r="AH85" s="11"/>
      <c r="AI85" s="11"/>
      <c r="AJ85" s="11"/>
      <c r="AK85" s="11"/>
      <c r="AL85" s="11"/>
      <c r="AM85" s="11"/>
      <c r="AN85" s="11"/>
      <c r="AO85" s="11"/>
      <c r="AP85" s="11"/>
      <c r="AQ85" s="216"/>
      <c r="AR85" s="217"/>
      <c r="AS85" s="100"/>
      <c r="AT85" s="217"/>
      <c r="AU85" s="217"/>
      <c r="AV85" s="217"/>
      <c r="AW85" s="217"/>
      <c r="AX85" s="217"/>
      <c r="AY85" s="217"/>
      <c r="AZ85" s="14"/>
      <c r="BA85" s="14"/>
      <c r="BB85" s="14"/>
      <c r="BC85" s="14"/>
      <c r="BD85" s="14"/>
      <c r="BE85" s="14"/>
      <c r="CT85" s="218"/>
      <c r="CV85" s="218"/>
      <c r="DD85" s="14"/>
      <c r="DE85" s="14"/>
      <c r="DF85" s="14"/>
      <c r="DG85" s="14"/>
      <c r="DH85" s="14"/>
      <c r="DI85" s="14"/>
      <c r="DJ85" s="14"/>
      <c r="DK85" s="14"/>
      <c r="DL85" s="14"/>
      <c r="DM85" s="14"/>
      <c r="DN85" s="14"/>
      <c r="DO85" s="14"/>
      <c r="DP85" s="14"/>
      <c r="DQ85" s="14"/>
      <c r="DR85" s="14"/>
      <c r="DS85" s="14"/>
      <c r="DT85" s="14"/>
      <c r="DU85" s="14"/>
      <c r="DV85" s="14"/>
      <c r="DW85" s="14"/>
      <c r="DX85" s="14"/>
      <c r="DY85" s="14"/>
      <c r="DZ85" s="14"/>
      <c r="EA85" s="14"/>
    </row>
    <row r="86" spans="2:131" s="55" customFormat="1">
      <c r="B86" s="14"/>
      <c r="C86" s="14"/>
      <c r="D86" s="14"/>
      <c r="E86" s="14"/>
      <c r="F86" s="14"/>
      <c r="G86" s="14"/>
      <c r="H86" s="14"/>
      <c r="I86" s="14"/>
      <c r="J86" s="101"/>
      <c r="K86" s="14"/>
      <c r="L86" s="14"/>
      <c r="M86" s="14"/>
      <c r="N86" s="11"/>
      <c r="O86" s="91"/>
      <c r="P86" s="11"/>
      <c r="Q86" s="11"/>
      <c r="R86" s="11"/>
      <c r="S86" s="11"/>
      <c r="T86" s="11"/>
      <c r="U86" s="11"/>
      <c r="V86" s="11"/>
      <c r="W86" s="11"/>
      <c r="X86" s="215"/>
      <c r="Y86" s="11"/>
      <c r="Z86" s="109"/>
      <c r="AA86" s="11"/>
      <c r="AB86" s="106"/>
      <c r="AC86" s="11"/>
      <c r="AD86" s="11"/>
      <c r="AE86" s="11"/>
      <c r="AF86" s="11"/>
      <c r="AG86" s="11"/>
      <c r="AH86" s="11"/>
      <c r="AI86" s="11"/>
      <c r="AJ86" s="11"/>
      <c r="AK86" s="11"/>
      <c r="AL86" s="11"/>
      <c r="AM86" s="11"/>
      <c r="AN86" s="11"/>
      <c r="AO86" s="11"/>
      <c r="AP86" s="11"/>
      <c r="AQ86" s="216"/>
      <c r="AR86" s="217"/>
      <c r="AS86" s="100"/>
      <c r="AT86" s="217"/>
      <c r="AU86" s="217"/>
      <c r="AV86" s="217"/>
      <c r="AW86" s="217"/>
      <c r="AX86" s="217"/>
      <c r="AY86" s="217"/>
      <c r="AZ86" s="14"/>
      <c r="BA86" s="14"/>
      <c r="BB86" s="14"/>
      <c r="BC86" s="14"/>
      <c r="BD86" s="14"/>
      <c r="BE86" s="14"/>
      <c r="CT86" s="218"/>
      <c r="CV86" s="218"/>
      <c r="DD86" s="14"/>
      <c r="DE86" s="14"/>
      <c r="DF86" s="14"/>
      <c r="DG86" s="14"/>
      <c r="DH86" s="14"/>
      <c r="DI86" s="14"/>
      <c r="DJ86" s="14"/>
      <c r="DK86" s="14"/>
      <c r="DL86" s="14"/>
      <c r="DM86" s="14"/>
      <c r="DN86" s="14"/>
      <c r="DO86" s="14"/>
      <c r="DP86" s="14"/>
      <c r="DQ86" s="14"/>
      <c r="DR86" s="14"/>
      <c r="DS86" s="14"/>
      <c r="DT86" s="14"/>
      <c r="DU86" s="14"/>
      <c r="DV86" s="14"/>
      <c r="DW86" s="14"/>
      <c r="DX86" s="14"/>
      <c r="DY86" s="14"/>
      <c r="DZ86" s="14"/>
      <c r="EA86" s="14"/>
    </row>
    <row r="87" spans="2:131" s="55" customFormat="1">
      <c r="B87" s="14"/>
      <c r="C87" s="14"/>
      <c r="D87" s="14"/>
      <c r="E87" s="14"/>
      <c r="F87" s="14"/>
      <c r="G87" s="14"/>
      <c r="H87" s="14"/>
      <c r="I87" s="14"/>
      <c r="J87" s="101"/>
      <c r="K87" s="14"/>
      <c r="L87" s="14"/>
      <c r="M87" s="14"/>
      <c r="N87" s="11"/>
      <c r="O87" s="91"/>
      <c r="P87" s="11"/>
      <c r="Q87" s="11"/>
      <c r="R87" s="11"/>
      <c r="S87" s="11"/>
      <c r="T87" s="11"/>
      <c r="U87" s="11"/>
      <c r="V87" s="11"/>
      <c r="W87" s="11"/>
      <c r="X87" s="215"/>
      <c r="Y87" s="11"/>
      <c r="Z87" s="109"/>
      <c r="AA87" s="11"/>
      <c r="AB87" s="106"/>
      <c r="AC87" s="11"/>
      <c r="AD87" s="11"/>
      <c r="AE87" s="11"/>
      <c r="AF87" s="11"/>
      <c r="AG87" s="11"/>
      <c r="AH87" s="11"/>
      <c r="AI87" s="11"/>
      <c r="AJ87" s="11"/>
      <c r="AK87" s="11"/>
      <c r="AL87" s="11"/>
      <c r="AM87" s="11"/>
      <c r="AN87" s="11"/>
      <c r="AO87" s="11"/>
      <c r="AP87" s="11"/>
      <c r="AQ87" s="216"/>
      <c r="AR87" s="217"/>
      <c r="AS87" s="100"/>
      <c r="AT87" s="217"/>
      <c r="AU87" s="217"/>
      <c r="AV87" s="217"/>
      <c r="AW87" s="217"/>
      <c r="AX87" s="217"/>
      <c r="AY87" s="217"/>
      <c r="AZ87" s="14"/>
      <c r="BA87" s="14"/>
      <c r="BB87" s="14"/>
      <c r="BC87" s="14"/>
      <c r="BD87" s="14"/>
      <c r="BE87" s="14"/>
      <c r="CT87" s="218"/>
      <c r="CV87" s="218"/>
      <c r="DD87" s="14"/>
      <c r="DE87" s="14"/>
      <c r="DF87" s="14"/>
      <c r="DG87" s="14"/>
      <c r="DH87" s="14"/>
      <c r="DI87" s="14"/>
      <c r="DJ87" s="14"/>
      <c r="DK87" s="14"/>
      <c r="DL87" s="14"/>
      <c r="DM87" s="14"/>
      <c r="DN87" s="14"/>
      <c r="DO87" s="14"/>
      <c r="DP87" s="14"/>
      <c r="DQ87" s="14"/>
      <c r="DR87" s="14"/>
      <c r="DS87" s="14"/>
      <c r="DT87" s="14"/>
      <c r="DU87" s="14"/>
      <c r="DV87" s="14"/>
      <c r="DW87" s="14"/>
      <c r="DX87" s="14"/>
      <c r="DY87" s="14"/>
      <c r="DZ87" s="14"/>
      <c r="EA87" s="14"/>
    </row>
    <row r="88" spans="2:131" s="55" customFormat="1">
      <c r="B88" s="14"/>
      <c r="C88" s="14"/>
      <c r="D88" s="14"/>
      <c r="E88" s="14"/>
      <c r="F88" s="14"/>
      <c r="G88" s="14"/>
      <c r="H88" s="14"/>
      <c r="I88" s="14"/>
      <c r="J88" s="101"/>
      <c r="K88" s="14"/>
      <c r="L88" s="14"/>
      <c r="M88" s="14"/>
      <c r="N88" s="11"/>
      <c r="O88" s="91"/>
      <c r="P88" s="11"/>
      <c r="Q88" s="11"/>
      <c r="R88" s="11"/>
      <c r="S88" s="11"/>
      <c r="T88" s="11"/>
      <c r="U88" s="11"/>
      <c r="V88" s="11"/>
      <c r="W88" s="11"/>
      <c r="X88" s="215"/>
      <c r="Y88" s="11"/>
      <c r="Z88" s="109"/>
      <c r="AA88" s="11"/>
      <c r="AB88" s="106"/>
      <c r="AC88" s="11"/>
      <c r="AD88" s="11"/>
      <c r="AE88" s="11"/>
      <c r="AF88" s="11"/>
      <c r="AG88" s="11"/>
      <c r="AH88" s="11"/>
      <c r="AI88" s="11"/>
      <c r="AJ88" s="11"/>
      <c r="AK88" s="11"/>
      <c r="AL88" s="11"/>
      <c r="AM88" s="11"/>
      <c r="AN88" s="11"/>
      <c r="AO88" s="11"/>
      <c r="AP88" s="11"/>
      <c r="AQ88" s="216"/>
      <c r="AR88" s="217"/>
      <c r="AS88" s="100"/>
      <c r="AT88" s="217"/>
      <c r="AU88" s="217"/>
      <c r="AV88" s="217"/>
      <c r="AW88" s="217"/>
      <c r="AX88" s="217"/>
      <c r="AY88" s="217"/>
      <c r="AZ88" s="14"/>
      <c r="BA88" s="14"/>
      <c r="BB88" s="14"/>
      <c r="BC88" s="14"/>
      <c r="BD88" s="14"/>
      <c r="BE88" s="14"/>
      <c r="CT88" s="218"/>
      <c r="CV88" s="218"/>
      <c r="DD88" s="14"/>
      <c r="DE88" s="14"/>
      <c r="DF88" s="14"/>
      <c r="DG88" s="14"/>
      <c r="DH88" s="14"/>
      <c r="DI88" s="14"/>
      <c r="DJ88" s="14"/>
      <c r="DK88" s="14"/>
      <c r="DL88" s="14"/>
      <c r="DM88" s="14"/>
      <c r="DN88" s="14"/>
      <c r="DO88" s="14"/>
      <c r="DP88" s="14"/>
      <c r="DQ88" s="14"/>
      <c r="DR88" s="14"/>
      <c r="DS88" s="14"/>
      <c r="DT88" s="14"/>
      <c r="DU88" s="14"/>
      <c r="DV88" s="14"/>
      <c r="DW88" s="14"/>
      <c r="DX88" s="14"/>
      <c r="DY88" s="14"/>
      <c r="DZ88" s="14"/>
      <c r="EA88" s="14"/>
    </row>
    <row r="89" spans="2:131" s="55" customFormat="1">
      <c r="B89" s="14"/>
      <c r="C89" s="14"/>
      <c r="D89" s="14"/>
      <c r="E89" s="14"/>
      <c r="F89" s="14"/>
      <c r="G89" s="14"/>
      <c r="H89" s="14"/>
      <c r="I89" s="14"/>
      <c r="J89" s="101"/>
      <c r="K89" s="14"/>
      <c r="L89" s="14"/>
      <c r="M89" s="14"/>
      <c r="N89" s="11"/>
      <c r="O89" s="91"/>
      <c r="P89" s="11"/>
      <c r="Q89" s="11"/>
      <c r="R89" s="11"/>
      <c r="S89" s="11"/>
      <c r="T89" s="11"/>
      <c r="U89" s="11"/>
      <c r="V89" s="11"/>
      <c r="W89" s="11"/>
      <c r="X89" s="215"/>
      <c r="Y89" s="11"/>
      <c r="Z89" s="109"/>
      <c r="AA89" s="11"/>
      <c r="AB89" s="106"/>
      <c r="AC89" s="11"/>
      <c r="AD89" s="11"/>
      <c r="AE89" s="11"/>
      <c r="AF89" s="11"/>
      <c r="AG89" s="11"/>
      <c r="AH89" s="11"/>
      <c r="AI89" s="11"/>
      <c r="AJ89" s="11"/>
      <c r="AK89" s="11"/>
      <c r="AL89" s="11"/>
      <c r="AM89" s="11"/>
      <c r="AN89" s="11"/>
      <c r="AO89" s="11"/>
      <c r="AP89" s="11"/>
      <c r="AQ89" s="216"/>
      <c r="AR89" s="217"/>
      <c r="AS89" s="100"/>
      <c r="AT89" s="217"/>
      <c r="AU89" s="217"/>
      <c r="AV89" s="217"/>
      <c r="AW89" s="217"/>
      <c r="AX89" s="217"/>
      <c r="AY89" s="217"/>
      <c r="AZ89" s="14"/>
      <c r="BA89" s="14"/>
      <c r="BB89" s="14"/>
      <c r="BC89" s="14"/>
      <c r="BD89" s="14"/>
      <c r="BE89" s="14"/>
      <c r="CT89" s="218"/>
      <c r="CV89" s="218"/>
      <c r="DD89" s="14"/>
      <c r="DE89" s="14"/>
      <c r="DF89" s="14"/>
      <c r="DG89" s="14"/>
      <c r="DH89" s="14"/>
      <c r="DI89" s="14"/>
      <c r="DJ89" s="14"/>
      <c r="DK89" s="14"/>
      <c r="DL89" s="14"/>
      <c r="DM89" s="14"/>
      <c r="DN89" s="14"/>
      <c r="DO89" s="14"/>
      <c r="DP89" s="14"/>
      <c r="DQ89" s="14"/>
      <c r="DR89" s="14"/>
      <c r="DS89" s="14"/>
      <c r="DT89" s="14"/>
      <c r="DU89" s="14"/>
      <c r="DV89" s="14"/>
      <c r="DW89" s="14"/>
      <c r="DX89" s="14"/>
      <c r="DY89" s="14"/>
      <c r="DZ89" s="14"/>
      <c r="EA89" s="14"/>
    </row>
    <row r="90" spans="2:131" s="55" customFormat="1">
      <c r="B90" s="14"/>
      <c r="C90" s="14"/>
      <c r="D90" s="14"/>
      <c r="E90" s="14"/>
      <c r="F90" s="14"/>
      <c r="G90" s="14"/>
      <c r="H90" s="14"/>
      <c r="I90" s="14"/>
      <c r="J90" s="101"/>
      <c r="K90" s="14"/>
      <c r="L90" s="14"/>
      <c r="M90" s="14"/>
      <c r="N90" s="11"/>
      <c r="O90" s="91"/>
      <c r="P90" s="11"/>
      <c r="Q90" s="11"/>
      <c r="R90" s="11"/>
      <c r="S90" s="11"/>
      <c r="T90" s="11"/>
      <c r="U90" s="11"/>
      <c r="V90" s="11"/>
      <c r="W90" s="11"/>
      <c r="X90" s="215"/>
      <c r="Y90" s="11"/>
      <c r="Z90" s="109"/>
      <c r="AA90" s="11"/>
      <c r="AB90" s="106"/>
      <c r="AC90" s="11"/>
      <c r="AD90" s="11"/>
      <c r="AE90" s="11"/>
      <c r="AF90" s="11"/>
      <c r="AG90" s="11"/>
      <c r="AH90" s="11"/>
      <c r="AI90" s="11"/>
      <c r="AJ90" s="11"/>
      <c r="AK90" s="11"/>
      <c r="AL90" s="11"/>
      <c r="AM90" s="11"/>
      <c r="AN90" s="11"/>
      <c r="AO90" s="11"/>
      <c r="AP90" s="11"/>
      <c r="AQ90" s="216"/>
      <c r="AR90" s="217"/>
      <c r="AS90" s="100"/>
      <c r="AT90" s="217"/>
      <c r="AU90" s="217"/>
      <c r="AV90" s="217"/>
      <c r="AW90" s="217"/>
      <c r="AX90" s="217"/>
      <c r="AY90" s="217"/>
      <c r="AZ90" s="14"/>
      <c r="BA90" s="14"/>
      <c r="BB90" s="14"/>
      <c r="BC90" s="14"/>
      <c r="BD90" s="14"/>
      <c r="BE90" s="14"/>
      <c r="CT90" s="218"/>
      <c r="CV90" s="218"/>
      <c r="DD90" s="14"/>
      <c r="DE90" s="14"/>
      <c r="DF90" s="14"/>
      <c r="DG90" s="14"/>
      <c r="DH90" s="14"/>
      <c r="DI90" s="14"/>
      <c r="DJ90" s="14"/>
      <c r="DK90" s="14"/>
      <c r="DL90" s="14"/>
      <c r="DM90" s="14"/>
      <c r="DN90" s="14"/>
      <c r="DO90" s="14"/>
      <c r="DP90" s="14"/>
      <c r="DQ90" s="14"/>
      <c r="DR90" s="14"/>
      <c r="DS90" s="14"/>
      <c r="DT90" s="14"/>
      <c r="DU90" s="14"/>
      <c r="DV90" s="14"/>
      <c r="DW90" s="14"/>
      <c r="DX90" s="14"/>
      <c r="DY90" s="14"/>
      <c r="DZ90" s="14"/>
      <c r="EA90" s="14"/>
    </row>
    <row r="91" spans="2:131" s="55" customFormat="1">
      <c r="B91" s="14"/>
      <c r="C91" s="14"/>
      <c r="D91" s="14"/>
      <c r="E91" s="14"/>
      <c r="F91" s="14"/>
      <c r="G91" s="14"/>
      <c r="H91" s="14"/>
      <c r="I91" s="14"/>
      <c r="J91" s="101"/>
      <c r="K91" s="14"/>
      <c r="L91" s="14"/>
      <c r="M91" s="14"/>
      <c r="N91" s="11"/>
      <c r="O91" s="91"/>
      <c r="P91" s="11"/>
      <c r="Q91" s="11"/>
      <c r="R91" s="11"/>
      <c r="S91" s="11"/>
      <c r="T91" s="11"/>
      <c r="U91" s="11"/>
      <c r="V91" s="11"/>
      <c r="W91" s="11"/>
      <c r="X91" s="215"/>
      <c r="Y91" s="11"/>
      <c r="Z91" s="109"/>
      <c r="AA91" s="11"/>
      <c r="AB91" s="106"/>
      <c r="AC91" s="11"/>
      <c r="AD91" s="11"/>
      <c r="AE91" s="11"/>
      <c r="AF91" s="11"/>
      <c r="AG91" s="11"/>
      <c r="AH91" s="11"/>
      <c r="AI91" s="11"/>
      <c r="AJ91" s="11"/>
      <c r="AK91" s="11"/>
      <c r="AL91" s="11"/>
      <c r="AM91" s="11"/>
      <c r="AN91" s="11"/>
      <c r="AO91" s="11"/>
      <c r="AP91" s="11"/>
      <c r="AQ91" s="216"/>
      <c r="AR91" s="217"/>
      <c r="AS91" s="100"/>
      <c r="AT91" s="217"/>
      <c r="AU91" s="217"/>
      <c r="AV91" s="217"/>
      <c r="AW91" s="217"/>
      <c r="AX91" s="217"/>
      <c r="AY91" s="217"/>
      <c r="AZ91" s="14"/>
      <c r="BA91" s="14"/>
      <c r="BB91" s="14"/>
      <c r="BC91" s="14"/>
      <c r="BD91" s="14"/>
      <c r="BE91" s="14"/>
      <c r="CT91" s="218"/>
      <c r="CV91" s="218"/>
      <c r="DD91" s="14"/>
      <c r="DE91" s="14"/>
      <c r="DF91" s="14"/>
      <c r="DG91" s="14"/>
      <c r="DH91" s="14"/>
      <c r="DI91" s="14"/>
      <c r="DJ91" s="14"/>
      <c r="DK91" s="14"/>
      <c r="DL91" s="14"/>
      <c r="DM91" s="14"/>
      <c r="DN91" s="14"/>
      <c r="DO91" s="14"/>
      <c r="DP91" s="14"/>
      <c r="DQ91" s="14"/>
      <c r="DR91" s="14"/>
      <c r="DS91" s="14"/>
      <c r="DT91" s="14"/>
      <c r="DU91" s="14"/>
      <c r="DV91" s="14"/>
      <c r="DW91" s="14"/>
      <c r="DX91" s="14"/>
      <c r="DY91" s="14"/>
      <c r="DZ91" s="14"/>
      <c r="EA91" s="14"/>
    </row>
    <row r="92" spans="2:131" s="55" customFormat="1">
      <c r="B92" s="14"/>
      <c r="C92" s="14"/>
      <c r="D92" s="14"/>
      <c r="E92" s="14"/>
      <c r="F92" s="14"/>
      <c r="G92" s="14"/>
      <c r="H92" s="14"/>
      <c r="I92" s="14"/>
      <c r="J92" s="101"/>
      <c r="K92" s="14"/>
      <c r="L92" s="14"/>
      <c r="M92" s="14"/>
      <c r="N92" s="11"/>
      <c r="O92" s="91"/>
      <c r="P92" s="11"/>
      <c r="Q92" s="11"/>
      <c r="R92" s="11"/>
      <c r="S92" s="11"/>
      <c r="T92" s="11"/>
      <c r="U92" s="11"/>
      <c r="V92" s="11"/>
      <c r="W92" s="11"/>
      <c r="X92" s="215"/>
      <c r="Y92" s="11"/>
      <c r="Z92" s="109"/>
      <c r="AA92" s="11"/>
      <c r="AB92" s="106"/>
      <c r="AC92" s="11"/>
      <c r="AD92" s="11"/>
      <c r="AE92" s="11"/>
      <c r="AF92" s="11"/>
      <c r="AG92" s="11"/>
      <c r="AH92" s="11"/>
      <c r="AI92" s="11"/>
      <c r="AJ92" s="11"/>
      <c r="AK92" s="11"/>
      <c r="AL92" s="11"/>
      <c r="AM92" s="11"/>
      <c r="AN92" s="11"/>
      <c r="AO92" s="11"/>
      <c r="AP92" s="11"/>
      <c r="AQ92" s="216"/>
      <c r="AR92" s="217"/>
      <c r="AS92" s="100"/>
      <c r="AT92" s="217"/>
      <c r="AU92" s="217"/>
      <c r="AV92" s="217"/>
      <c r="AW92" s="217"/>
      <c r="AX92" s="217"/>
      <c r="AY92" s="217"/>
      <c r="AZ92" s="14"/>
      <c r="BA92" s="14"/>
      <c r="BB92" s="14"/>
      <c r="BC92" s="14"/>
      <c r="BD92" s="14"/>
      <c r="BE92" s="14"/>
      <c r="CT92" s="218"/>
      <c r="CV92" s="218"/>
      <c r="DD92" s="14"/>
      <c r="DE92" s="14"/>
      <c r="DF92" s="14"/>
      <c r="DG92" s="14"/>
      <c r="DH92" s="14"/>
      <c r="DI92" s="14"/>
      <c r="DJ92" s="14"/>
      <c r="DK92" s="14"/>
      <c r="DL92" s="14"/>
      <c r="DM92" s="14"/>
      <c r="DN92" s="14"/>
      <c r="DO92" s="14"/>
      <c r="DP92" s="14"/>
      <c r="DQ92" s="14"/>
      <c r="DR92" s="14"/>
      <c r="DS92" s="14"/>
      <c r="DT92" s="14"/>
      <c r="DU92" s="14"/>
      <c r="DV92" s="14"/>
      <c r="DW92" s="14"/>
      <c r="DX92" s="14"/>
      <c r="DY92" s="14"/>
      <c r="DZ92" s="14"/>
      <c r="EA92" s="14"/>
    </row>
    <row r="93" spans="2:131" s="55" customFormat="1">
      <c r="B93" s="14"/>
      <c r="C93" s="14"/>
      <c r="D93" s="14"/>
      <c r="E93" s="14"/>
      <c r="F93" s="14"/>
      <c r="G93" s="14"/>
      <c r="H93" s="14"/>
      <c r="I93" s="14"/>
      <c r="J93" s="101"/>
      <c r="K93" s="14"/>
      <c r="L93" s="14"/>
      <c r="M93" s="14"/>
      <c r="N93" s="11"/>
      <c r="O93" s="91"/>
      <c r="P93" s="11"/>
      <c r="Q93" s="11"/>
      <c r="R93" s="11"/>
      <c r="S93" s="11"/>
      <c r="T93" s="11"/>
      <c r="U93" s="11"/>
      <c r="V93" s="11"/>
      <c r="W93" s="11"/>
      <c r="X93" s="215"/>
      <c r="Y93" s="11"/>
      <c r="Z93" s="109"/>
      <c r="AA93" s="11"/>
      <c r="AB93" s="106"/>
      <c r="AC93" s="11"/>
      <c r="AD93" s="11"/>
      <c r="AE93" s="11"/>
      <c r="AF93" s="11"/>
      <c r="AG93" s="11"/>
      <c r="AH93" s="11"/>
      <c r="AI93" s="11"/>
      <c r="AJ93" s="11"/>
      <c r="AK93" s="11"/>
      <c r="AL93" s="11"/>
      <c r="AM93" s="11"/>
      <c r="AN93" s="11"/>
      <c r="AO93" s="11"/>
      <c r="AP93" s="11"/>
      <c r="AQ93" s="216"/>
      <c r="AR93" s="217"/>
      <c r="AS93" s="100"/>
      <c r="AT93" s="217"/>
      <c r="AU93" s="217"/>
      <c r="AV93" s="217"/>
      <c r="AW93" s="217"/>
      <c r="AX93" s="217"/>
      <c r="AY93" s="217"/>
      <c r="AZ93" s="14"/>
      <c r="BA93" s="14"/>
      <c r="BB93" s="14"/>
      <c r="BC93" s="14"/>
      <c r="BD93" s="14"/>
      <c r="BE93" s="14"/>
      <c r="CT93" s="218"/>
      <c r="CV93" s="218"/>
      <c r="DD93" s="14"/>
      <c r="DE93" s="14"/>
      <c r="DF93" s="14"/>
      <c r="DG93" s="14"/>
      <c r="DH93" s="14"/>
      <c r="DI93" s="14"/>
      <c r="DJ93" s="14"/>
      <c r="DK93" s="14"/>
      <c r="DL93" s="14"/>
      <c r="DM93" s="14"/>
      <c r="DN93" s="14"/>
      <c r="DO93" s="14"/>
      <c r="DP93" s="14"/>
      <c r="DQ93" s="14"/>
      <c r="DR93" s="14"/>
      <c r="DS93" s="14"/>
      <c r="DT93" s="14"/>
      <c r="DU93" s="14"/>
      <c r="DV93" s="14"/>
      <c r="DW93" s="14"/>
      <c r="DX93" s="14"/>
      <c r="DY93" s="14"/>
      <c r="DZ93" s="14"/>
      <c r="EA93" s="14"/>
    </row>
    <row r="94" spans="2:131" s="55" customFormat="1">
      <c r="B94" s="14"/>
      <c r="C94" s="14"/>
      <c r="D94" s="14"/>
      <c r="E94" s="14"/>
      <c r="F94" s="14"/>
      <c r="G94" s="14"/>
      <c r="H94" s="14"/>
      <c r="I94" s="14"/>
      <c r="J94" s="101"/>
      <c r="K94" s="14"/>
      <c r="L94" s="14"/>
      <c r="M94" s="14"/>
      <c r="N94" s="11"/>
      <c r="O94" s="91"/>
      <c r="P94" s="11"/>
      <c r="Q94" s="11"/>
      <c r="R94" s="11"/>
      <c r="S94" s="11"/>
      <c r="T94" s="11"/>
      <c r="U94" s="11"/>
      <c r="V94" s="11"/>
      <c r="W94" s="11"/>
      <c r="X94" s="215"/>
      <c r="Y94" s="11"/>
      <c r="Z94" s="109"/>
      <c r="AA94" s="11"/>
      <c r="AB94" s="106"/>
      <c r="AC94" s="11"/>
      <c r="AD94" s="11"/>
      <c r="AE94" s="11"/>
      <c r="AF94" s="11"/>
      <c r="AG94" s="11"/>
      <c r="AH94" s="11"/>
      <c r="AI94" s="11"/>
      <c r="AJ94" s="11"/>
      <c r="AK94" s="11"/>
      <c r="AL94" s="11"/>
      <c r="AM94" s="11"/>
      <c r="AN94" s="11"/>
      <c r="AO94" s="11"/>
      <c r="AP94" s="11"/>
      <c r="AQ94" s="216"/>
      <c r="AR94" s="217"/>
      <c r="AS94" s="100"/>
      <c r="AT94" s="217"/>
      <c r="AU94" s="217"/>
      <c r="AV94" s="217"/>
      <c r="AW94" s="217"/>
      <c r="AX94" s="217"/>
      <c r="AY94" s="217"/>
      <c r="AZ94" s="14"/>
      <c r="BA94" s="14"/>
      <c r="BB94" s="14"/>
      <c r="BC94" s="14"/>
      <c r="BD94" s="14"/>
      <c r="BE94" s="14"/>
      <c r="CT94" s="218"/>
      <c r="CV94" s="218"/>
      <c r="DD94" s="14"/>
      <c r="DE94" s="14"/>
      <c r="DF94" s="14"/>
      <c r="DG94" s="14"/>
      <c r="DH94" s="14"/>
      <c r="DI94" s="14"/>
      <c r="DJ94" s="14"/>
      <c r="DK94" s="14"/>
      <c r="DL94" s="14"/>
      <c r="DM94" s="14"/>
      <c r="DN94" s="14"/>
      <c r="DO94" s="14"/>
      <c r="DP94" s="14"/>
      <c r="DQ94" s="14"/>
      <c r="DR94" s="14"/>
      <c r="DS94" s="14"/>
      <c r="DT94" s="14"/>
      <c r="DU94" s="14"/>
      <c r="DV94" s="14"/>
      <c r="DW94" s="14"/>
      <c r="DX94" s="14"/>
      <c r="DY94" s="14"/>
      <c r="DZ94" s="14"/>
      <c r="EA94" s="14"/>
    </row>
    <row r="95" spans="2:131" s="55" customFormat="1">
      <c r="B95" s="14"/>
      <c r="C95" s="14"/>
      <c r="D95" s="14"/>
      <c r="E95" s="14"/>
      <c r="F95" s="14"/>
      <c r="G95" s="14"/>
      <c r="H95" s="14"/>
      <c r="I95" s="14"/>
      <c r="J95" s="101"/>
      <c r="K95" s="14"/>
      <c r="L95" s="14"/>
      <c r="M95" s="14"/>
      <c r="N95" s="11"/>
      <c r="O95" s="91"/>
      <c r="P95" s="11"/>
      <c r="Q95" s="11"/>
      <c r="R95" s="11"/>
      <c r="S95" s="11"/>
      <c r="T95" s="11"/>
      <c r="U95" s="11"/>
      <c r="V95" s="11"/>
      <c r="W95" s="11"/>
      <c r="X95" s="215"/>
      <c r="Y95" s="11"/>
      <c r="Z95" s="109"/>
      <c r="AA95" s="11"/>
      <c r="AB95" s="106"/>
      <c r="AC95" s="11"/>
      <c r="AD95" s="11"/>
      <c r="AE95" s="11"/>
      <c r="AF95" s="11"/>
      <c r="AG95" s="11"/>
      <c r="AH95" s="11"/>
      <c r="AI95" s="11"/>
      <c r="AJ95" s="11"/>
      <c r="AK95" s="11"/>
      <c r="AL95" s="11"/>
      <c r="AM95" s="11"/>
      <c r="AN95" s="11"/>
      <c r="AO95" s="11"/>
      <c r="AP95" s="11"/>
      <c r="AQ95" s="216"/>
      <c r="AR95" s="217"/>
      <c r="AS95" s="100"/>
      <c r="AT95" s="217"/>
      <c r="AU95" s="217"/>
      <c r="AV95" s="217"/>
      <c r="AW95" s="217"/>
      <c r="AX95" s="217"/>
      <c r="AY95" s="217"/>
      <c r="AZ95" s="14"/>
      <c r="BA95" s="14"/>
      <c r="BB95" s="14"/>
      <c r="BC95" s="14"/>
      <c r="BD95" s="14"/>
      <c r="BE95" s="14"/>
      <c r="CT95" s="218"/>
      <c r="CV95" s="218"/>
      <c r="DD95" s="14"/>
      <c r="DE95" s="14"/>
      <c r="DF95" s="14"/>
      <c r="DG95" s="14"/>
      <c r="DH95" s="14"/>
      <c r="DI95" s="14"/>
      <c r="DJ95" s="14"/>
      <c r="DK95" s="14"/>
      <c r="DL95" s="14"/>
      <c r="DM95" s="14"/>
      <c r="DN95" s="14"/>
      <c r="DO95" s="14"/>
      <c r="DP95" s="14"/>
      <c r="DQ95" s="14"/>
      <c r="DR95" s="14"/>
      <c r="DS95" s="14"/>
      <c r="DT95" s="14"/>
      <c r="DU95" s="14"/>
      <c r="DV95" s="14"/>
      <c r="DW95" s="14"/>
      <c r="DX95" s="14"/>
      <c r="DY95" s="14"/>
      <c r="DZ95" s="14"/>
      <c r="EA95" s="14"/>
    </row>
    <row r="96" spans="2:131" s="55" customFormat="1">
      <c r="B96" s="14"/>
      <c r="C96" s="14"/>
      <c r="D96" s="14"/>
      <c r="E96" s="14"/>
      <c r="F96" s="14"/>
      <c r="G96" s="14"/>
      <c r="H96" s="14"/>
      <c r="I96" s="14"/>
      <c r="J96" s="101"/>
      <c r="K96" s="14"/>
      <c r="L96" s="14"/>
      <c r="M96" s="14"/>
      <c r="N96" s="11"/>
      <c r="O96" s="91"/>
      <c r="P96" s="11"/>
      <c r="Q96" s="11"/>
      <c r="R96" s="11"/>
      <c r="S96" s="11"/>
      <c r="T96" s="11"/>
      <c r="U96" s="11"/>
      <c r="V96" s="11"/>
      <c r="W96" s="11"/>
      <c r="X96" s="215"/>
      <c r="Y96" s="11"/>
      <c r="Z96" s="109"/>
      <c r="AA96" s="11"/>
      <c r="AB96" s="106"/>
      <c r="AC96" s="11"/>
      <c r="AD96" s="11"/>
      <c r="AE96" s="11"/>
      <c r="AF96" s="11"/>
      <c r="AG96" s="11"/>
      <c r="AH96" s="11"/>
      <c r="AI96" s="11"/>
      <c r="AJ96" s="11"/>
      <c r="AK96" s="11"/>
      <c r="AL96" s="11"/>
      <c r="AM96" s="11"/>
      <c r="AN96" s="11"/>
      <c r="AO96" s="11"/>
      <c r="AP96" s="11"/>
      <c r="AQ96" s="216"/>
      <c r="AR96" s="217"/>
      <c r="AS96" s="100"/>
      <c r="AT96" s="217"/>
      <c r="AU96" s="217"/>
      <c r="AV96" s="217"/>
      <c r="AW96" s="217"/>
      <c r="AX96" s="217"/>
      <c r="AY96" s="217"/>
      <c r="AZ96" s="14"/>
      <c r="BA96" s="14"/>
      <c r="BB96" s="14"/>
      <c r="BC96" s="14"/>
      <c r="BD96" s="14"/>
      <c r="BE96" s="14"/>
      <c r="CT96" s="218"/>
      <c r="CV96" s="218"/>
      <c r="DD96" s="14"/>
      <c r="DE96" s="14"/>
      <c r="DF96" s="14"/>
      <c r="DG96" s="14"/>
      <c r="DH96" s="14"/>
      <c r="DI96" s="14"/>
      <c r="DJ96" s="14"/>
      <c r="DK96" s="14"/>
      <c r="DL96" s="14"/>
      <c r="DM96" s="14"/>
      <c r="DN96" s="14"/>
      <c r="DO96" s="14"/>
      <c r="DP96" s="14"/>
      <c r="DQ96" s="14"/>
      <c r="DR96" s="14"/>
      <c r="DS96" s="14"/>
      <c r="DT96" s="14"/>
      <c r="DU96" s="14"/>
      <c r="DV96" s="14"/>
      <c r="DW96" s="14"/>
      <c r="DX96" s="14"/>
      <c r="DY96" s="14"/>
      <c r="DZ96" s="14"/>
      <c r="EA96" s="14"/>
    </row>
    <row r="97" spans="2:131" s="55" customFormat="1">
      <c r="B97" s="14"/>
      <c r="C97" s="14"/>
      <c r="D97" s="14"/>
      <c r="E97" s="14"/>
      <c r="F97" s="14"/>
      <c r="G97" s="14"/>
      <c r="H97" s="14"/>
      <c r="I97" s="14"/>
      <c r="J97" s="101"/>
      <c r="K97" s="14"/>
      <c r="L97" s="14"/>
      <c r="M97" s="14"/>
      <c r="N97" s="11"/>
      <c r="O97" s="91"/>
      <c r="P97" s="11"/>
      <c r="Q97" s="11"/>
      <c r="R97" s="11"/>
      <c r="S97" s="11"/>
      <c r="T97" s="11"/>
      <c r="U97" s="11"/>
      <c r="V97" s="11"/>
      <c r="W97" s="11"/>
      <c r="X97" s="215"/>
      <c r="Y97" s="11"/>
      <c r="Z97" s="109"/>
      <c r="AA97" s="11"/>
      <c r="AB97" s="106"/>
      <c r="AC97" s="11"/>
      <c r="AD97" s="11"/>
      <c r="AE97" s="11"/>
      <c r="AF97" s="11"/>
      <c r="AG97" s="11"/>
      <c r="AH97" s="11"/>
      <c r="AI97" s="11"/>
      <c r="AJ97" s="11"/>
      <c r="AK97" s="11"/>
      <c r="AL97" s="11"/>
      <c r="AM97" s="11"/>
      <c r="AN97" s="11"/>
      <c r="AO97" s="11"/>
      <c r="AP97" s="11"/>
      <c r="AQ97" s="216"/>
      <c r="AR97" s="217"/>
      <c r="AS97" s="100"/>
      <c r="AT97" s="217"/>
      <c r="AU97" s="217"/>
      <c r="AV97" s="217"/>
      <c r="AW97" s="217"/>
      <c r="AX97" s="217"/>
      <c r="AY97" s="217"/>
      <c r="AZ97" s="14"/>
      <c r="BA97" s="14"/>
      <c r="BB97" s="14"/>
      <c r="BC97" s="14"/>
      <c r="BD97" s="14"/>
      <c r="BE97" s="14"/>
      <c r="CT97" s="218"/>
      <c r="CV97" s="218"/>
      <c r="DD97" s="14"/>
      <c r="DE97" s="14"/>
      <c r="DF97" s="14"/>
      <c r="DG97" s="14"/>
      <c r="DH97" s="14"/>
      <c r="DI97" s="14"/>
      <c r="DJ97" s="14"/>
      <c r="DK97" s="14"/>
      <c r="DL97" s="14"/>
      <c r="DM97" s="14"/>
      <c r="DN97" s="14"/>
      <c r="DO97" s="14"/>
      <c r="DP97" s="14"/>
      <c r="DQ97" s="14"/>
      <c r="DR97" s="14"/>
      <c r="DS97" s="14"/>
      <c r="DT97" s="14"/>
      <c r="DU97" s="14"/>
      <c r="DV97" s="14"/>
      <c r="DW97" s="14"/>
      <c r="DX97" s="14"/>
      <c r="DY97" s="14"/>
      <c r="DZ97" s="14"/>
      <c r="EA97" s="14"/>
    </row>
    <row r="98" spans="2:131" s="55" customFormat="1">
      <c r="B98" s="14"/>
      <c r="C98" s="14"/>
      <c r="D98" s="14"/>
      <c r="E98" s="14"/>
      <c r="F98" s="14"/>
      <c r="G98" s="14"/>
      <c r="H98" s="14"/>
      <c r="I98" s="14"/>
      <c r="J98" s="101"/>
      <c r="K98" s="14"/>
      <c r="L98" s="14"/>
      <c r="M98" s="14"/>
      <c r="N98" s="11"/>
      <c r="O98" s="91"/>
      <c r="P98" s="11"/>
      <c r="Q98" s="11"/>
      <c r="R98" s="11"/>
      <c r="S98" s="11"/>
      <c r="T98" s="11"/>
      <c r="U98" s="11"/>
      <c r="V98" s="11"/>
      <c r="W98" s="11"/>
      <c r="X98" s="215"/>
      <c r="Y98" s="11"/>
      <c r="Z98" s="109"/>
      <c r="AA98" s="11"/>
      <c r="AB98" s="106"/>
      <c r="AC98" s="11"/>
      <c r="AD98" s="11"/>
      <c r="AE98" s="11"/>
      <c r="AF98" s="11"/>
      <c r="AG98" s="11"/>
      <c r="AH98" s="11"/>
      <c r="AI98" s="11"/>
      <c r="AJ98" s="11"/>
      <c r="AK98" s="11"/>
      <c r="AL98" s="11"/>
      <c r="AM98" s="11"/>
      <c r="AN98" s="11"/>
      <c r="AO98" s="11"/>
      <c r="AP98" s="11"/>
      <c r="AQ98" s="216"/>
      <c r="AR98" s="217"/>
      <c r="AS98" s="100"/>
      <c r="AT98" s="217"/>
      <c r="AU98" s="217"/>
      <c r="AV98" s="217"/>
      <c r="AW98" s="217"/>
      <c r="AX98" s="217"/>
      <c r="AY98" s="217"/>
      <c r="AZ98" s="14"/>
      <c r="BA98" s="14"/>
      <c r="BB98" s="14"/>
      <c r="BC98" s="14"/>
      <c r="BD98" s="14"/>
      <c r="BE98" s="14"/>
      <c r="CT98" s="218"/>
      <c r="CV98" s="218"/>
      <c r="DD98" s="14"/>
      <c r="DE98" s="14"/>
      <c r="DF98" s="14"/>
      <c r="DG98" s="14"/>
      <c r="DH98" s="14"/>
      <c r="DI98" s="14"/>
      <c r="DJ98" s="14"/>
      <c r="DK98" s="14"/>
      <c r="DL98" s="14"/>
      <c r="DM98" s="14"/>
      <c r="DN98" s="14"/>
      <c r="DO98" s="14"/>
      <c r="DP98" s="14"/>
      <c r="DQ98" s="14"/>
      <c r="DR98" s="14"/>
      <c r="DS98" s="14"/>
      <c r="DT98" s="14"/>
      <c r="DU98" s="14"/>
      <c r="DV98" s="14"/>
      <c r="DW98" s="14"/>
      <c r="DX98" s="14"/>
      <c r="DY98" s="14"/>
      <c r="DZ98" s="14"/>
      <c r="EA98" s="14"/>
    </row>
    <row r="99" spans="2:131" s="55" customFormat="1">
      <c r="B99" s="14"/>
      <c r="C99" s="14"/>
      <c r="D99" s="14"/>
      <c r="E99" s="14"/>
      <c r="F99" s="14"/>
      <c r="G99" s="14"/>
      <c r="H99" s="14"/>
      <c r="I99" s="14"/>
      <c r="J99" s="101"/>
      <c r="K99" s="14"/>
      <c r="L99" s="14"/>
      <c r="M99" s="14"/>
      <c r="N99" s="11"/>
      <c r="O99" s="91"/>
      <c r="P99" s="11"/>
      <c r="Q99" s="11"/>
      <c r="R99" s="11"/>
      <c r="S99" s="11"/>
      <c r="T99" s="11"/>
      <c r="U99" s="11"/>
      <c r="V99" s="11"/>
      <c r="W99" s="11"/>
      <c r="X99" s="215"/>
      <c r="Y99" s="11"/>
      <c r="Z99" s="109"/>
      <c r="AA99" s="11"/>
      <c r="AB99" s="106"/>
      <c r="AC99" s="11"/>
      <c r="AD99" s="11"/>
      <c r="AE99" s="11"/>
      <c r="AF99" s="11"/>
      <c r="AG99" s="11"/>
      <c r="AH99" s="11"/>
      <c r="AI99" s="11"/>
      <c r="AJ99" s="11"/>
      <c r="AK99" s="11"/>
      <c r="AL99" s="11"/>
      <c r="AM99" s="11"/>
      <c r="AN99" s="11"/>
      <c r="AO99" s="11"/>
      <c r="AP99" s="11"/>
      <c r="AQ99" s="216"/>
      <c r="AR99" s="217"/>
      <c r="AS99" s="100"/>
      <c r="AT99" s="217"/>
      <c r="AU99" s="217"/>
      <c r="AV99" s="217"/>
      <c r="AW99" s="217"/>
      <c r="AX99" s="217"/>
      <c r="AY99" s="217"/>
      <c r="AZ99" s="14"/>
      <c r="BA99" s="14"/>
      <c r="BB99" s="14"/>
      <c r="BC99" s="14"/>
      <c r="BD99" s="14"/>
      <c r="BE99" s="14"/>
      <c r="CT99" s="218"/>
      <c r="CV99" s="218"/>
      <c r="DD99" s="14"/>
      <c r="DE99" s="14"/>
      <c r="DF99" s="14"/>
      <c r="DG99" s="14"/>
      <c r="DH99" s="14"/>
      <c r="DI99" s="14"/>
      <c r="DJ99" s="14"/>
      <c r="DK99" s="14"/>
      <c r="DL99" s="14"/>
      <c r="DM99" s="14"/>
      <c r="DN99" s="14"/>
      <c r="DO99" s="14"/>
      <c r="DP99" s="14"/>
      <c r="DQ99" s="14"/>
      <c r="DR99" s="14"/>
      <c r="DS99" s="14"/>
      <c r="DT99" s="14"/>
      <c r="DU99" s="14"/>
      <c r="DV99" s="14"/>
      <c r="DW99" s="14"/>
      <c r="DX99" s="14"/>
      <c r="DY99" s="14"/>
      <c r="DZ99" s="14"/>
      <c r="EA99" s="14"/>
    </row>
    <row r="100" spans="2:131" s="55" customFormat="1">
      <c r="B100" s="14"/>
      <c r="C100" s="14"/>
      <c r="D100" s="14"/>
      <c r="E100" s="14"/>
      <c r="F100" s="14"/>
      <c r="G100" s="14"/>
      <c r="H100" s="14"/>
      <c r="I100" s="14"/>
      <c r="J100" s="101"/>
      <c r="K100" s="14"/>
      <c r="L100" s="14"/>
      <c r="M100" s="14"/>
      <c r="N100" s="11"/>
      <c r="O100" s="91"/>
      <c r="P100" s="11"/>
      <c r="Q100" s="11"/>
      <c r="R100" s="11"/>
      <c r="S100" s="11"/>
      <c r="T100" s="11"/>
      <c r="U100" s="11"/>
      <c r="V100" s="11"/>
      <c r="W100" s="11"/>
      <c r="X100" s="215"/>
      <c r="Y100" s="11"/>
      <c r="Z100" s="109"/>
      <c r="AA100" s="11"/>
      <c r="AB100" s="106"/>
      <c r="AC100" s="11"/>
      <c r="AD100" s="11"/>
      <c r="AE100" s="11"/>
      <c r="AF100" s="11"/>
      <c r="AG100" s="11"/>
      <c r="AH100" s="11"/>
      <c r="AI100" s="11"/>
      <c r="AJ100" s="11"/>
      <c r="AK100" s="11"/>
      <c r="AL100" s="11"/>
      <c r="AM100" s="11"/>
      <c r="AN100" s="11"/>
      <c r="AO100" s="11"/>
      <c r="AP100" s="11"/>
      <c r="AQ100" s="216"/>
      <c r="AR100" s="217"/>
      <c r="AS100" s="100"/>
      <c r="AT100" s="217"/>
      <c r="AU100" s="217"/>
      <c r="AV100" s="217"/>
      <c r="AW100" s="217"/>
      <c r="AX100" s="217"/>
      <c r="AY100" s="217"/>
      <c r="AZ100" s="14"/>
      <c r="BA100" s="14"/>
      <c r="BB100" s="14"/>
      <c r="BC100" s="14"/>
      <c r="BD100" s="14"/>
      <c r="BE100" s="14"/>
      <c r="CT100" s="218"/>
      <c r="CV100" s="218"/>
      <c r="DD100" s="14"/>
      <c r="DE100" s="14"/>
      <c r="DF100" s="14"/>
      <c r="DG100" s="14"/>
      <c r="DH100" s="14"/>
      <c r="DI100" s="14"/>
      <c r="DJ100" s="14"/>
      <c r="DK100" s="14"/>
      <c r="DL100" s="14"/>
      <c r="DM100" s="14"/>
      <c r="DN100" s="14"/>
      <c r="DO100" s="14"/>
      <c r="DP100" s="14"/>
      <c r="DQ100" s="14"/>
      <c r="DR100" s="14"/>
      <c r="DS100" s="14"/>
      <c r="DT100" s="14"/>
      <c r="DU100" s="14"/>
      <c r="DV100" s="14"/>
      <c r="DW100" s="14"/>
      <c r="DX100" s="14"/>
      <c r="DY100" s="14"/>
      <c r="DZ100" s="14"/>
      <c r="EA100" s="14"/>
    </row>
    <row r="101" spans="2:131" s="55" customFormat="1">
      <c r="B101" s="14"/>
      <c r="C101" s="14"/>
      <c r="D101" s="14"/>
      <c r="E101" s="14"/>
      <c r="F101" s="14"/>
      <c r="G101" s="14"/>
      <c r="H101" s="14"/>
      <c r="I101" s="14"/>
      <c r="J101" s="101"/>
      <c r="K101" s="14"/>
      <c r="L101" s="14"/>
      <c r="M101" s="14"/>
      <c r="N101" s="11"/>
      <c r="O101" s="91"/>
      <c r="P101" s="11"/>
      <c r="Q101" s="11"/>
      <c r="R101" s="11"/>
      <c r="S101" s="11"/>
      <c r="T101" s="11"/>
      <c r="U101" s="11"/>
      <c r="V101" s="11"/>
      <c r="W101" s="11"/>
      <c r="X101" s="215"/>
      <c r="Y101" s="11"/>
      <c r="Z101" s="11"/>
      <c r="AA101" s="11"/>
      <c r="AB101" s="106"/>
      <c r="AC101" s="11"/>
      <c r="AD101" s="11"/>
      <c r="AE101" s="11"/>
      <c r="AF101" s="11"/>
      <c r="AG101" s="11"/>
      <c r="AH101" s="11"/>
      <c r="AI101" s="11"/>
      <c r="AJ101" s="11"/>
      <c r="AK101" s="11"/>
      <c r="AL101" s="11"/>
      <c r="AM101" s="11"/>
      <c r="AN101" s="11"/>
      <c r="AO101" s="11"/>
      <c r="AP101" s="11"/>
      <c r="AQ101" s="216"/>
      <c r="AR101" s="217"/>
      <c r="AS101" s="100"/>
      <c r="AT101" s="217"/>
      <c r="AU101" s="217"/>
      <c r="AV101" s="217"/>
      <c r="AW101" s="217"/>
      <c r="AX101" s="217"/>
      <c r="AY101" s="217"/>
      <c r="AZ101" s="14"/>
      <c r="BA101" s="14"/>
      <c r="BB101" s="14"/>
      <c r="BC101" s="14"/>
      <c r="BD101" s="14"/>
      <c r="BE101" s="14"/>
      <c r="CT101" s="218"/>
      <c r="CV101" s="218"/>
      <c r="DD101" s="14"/>
      <c r="DE101" s="14"/>
      <c r="DF101" s="14"/>
      <c r="DG101" s="14"/>
      <c r="DH101" s="14"/>
      <c r="DI101" s="14"/>
      <c r="DJ101" s="14"/>
      <c r="DK101" s="14"/>
      <c r="DL101" s="14"/>
      <c r="DM101" s="14"/>
      <c r="DN101" s="14"/>
      <c r="DO101" s="14"/>
      <c r="DP101" s="14"/>
      <c r="DQ101" s="14"/>
      <c r="DR101" s="14"/>
      <c r="DS101" s="14"/>
      <c r="DT101" s="14"/>
      <c r="DU101" s="14"/>
      <c r="DV101" s="14"/>
      <c r="DW101" s="14"/>
      <c r="DX101" s="14"/>
      <c r="DY101" s="14"/>
      <c r="DZ101" s="14"/>
      <c r="EA101" s="14"/>
    </row>
    <row r="102" spans="2:131" s="55" customFormat="1">
      <c r="B102" s="14"/>
      <c r="C102" s="14"/>
      <c r="D102" s="14"/>
      <c r="E102" s="14"/>
      <c r="F102" s="14"/>
      <c r="G102" s="14"/>
      <c r="H102" s="14"/>
      <c r="I102" s="14"/>
      <c r="J102" s="14"/>
      <c r="K102" s="14"/>
      <c r="L102" s="14"/>
      <c r="M102" s="14"/>
      <c r="N102" s="11"/>
      <c r="O102" s="91"/>
      <c r="P102" s="11"/>
      <c r="Q102" s="11"/>
      <c r="R102" s="11"/>
      <c r="S102" s="11"/>
      <c r="T102" s="11"/>
      <c r="U102" s="11"/>
      <c r="V102" s="11"/>
      <c r="W102" s="11"/>
      <c r="X102" s="215"/>
      <c r="Y102" s="11"/>
      <c r="Z102" s="11"/>
      <c r="AA102" s="11"/>
      <c r="AB102" s="106"/>
      <c r="AC102" s="11"/>
      <c r="AD102" s="11"/>
      <c r="AE102" s="11"/>
      <c r="AF102" s="11"/>
      <c r="AG102" s="11"/>
      <c r="AH102" s="11"/>
      <c r="AI102" s="11"/>
      <c r="AJ102" s="11"/>
      <c r="AK102" s="11"/>
      <c r="AL102" s="11"/>
      <c r="AM102" s="11"/>
      <c r="AN102" s="11"/>
      <c r="AO102" s="11"/>
      <c r="AP102" s="11"/>
      <c r="AQ102" s="216"/>
      <c r="AR102" s="217"/>
      <c r="AS102" s="100"/>
      <c r="AT102" s="217"/>
      <c r="AU102" s="217"/>
      <c r="AV102" s="217"/>
      <c r="AW102" s="217"/>
      <c r="AX102" s="217"/>
      <c r="AY102" s="217"/>
      <c r="AZ102" s="14"/>
      <c r="BA102" s="14"/>
      <c r="BB102" s="14"/>
      <c r="BC102" s="14"/>
      <c r="BD102" s="14"/>
      <c r="BE102" s="14"/>
      <c r="CT102" s="218"/>
      <c r="CV102" s="218"/>
      <c r="DD102" s="14"/>
      <c r="DE102" s="14"/>
      <c r="DF102" s="14"/>
      <c r="DG102" s="14"/>
      <c r="DH102" s="14"/>
      <c r="DI102" s="14"/>
      <c r="DJ102" s="14"/>
      <c r="DK102" s="14"/>
      <c r="DL102" s="14"/>
      <c r="DM102" s="14"/>
      <c r="DN102" s="14"/>
      <c r="DO102" s="14"/>
      <c r="DP102" s="14"/>
      <c r="DQ102" s="14"/>
      <c r="DR102" s="14"/>
      <c r="DS102" s="14"/>
      <c r="DT102" s="14"/>
      <c r="DU102" s="14"/>
      <c r="DV102" s="14"/>
      <c r="DW102" s="14"/>
      <c r="DX102" s="14"/>
      <c r="DY102" s="14"/>
      <c r="DZ102" s="14"/>
      <c r="EA102" s="14"/>
    </row>
    <row r="103" spans="2:131" s="55" customFormat="1">
      <c r="B103" s="14"/>
      <c r="C103" s="14"/>
      <c r="D103" s="14"/>
      <c r="E103" s="14"/>
      <c r="F103" s="14"/>
      <c r="G103" s="14"/>
      <c r="H103" s="14"/>
      <c r="I103" s="14"/>
      <c r="J103" s="14"/>
      <c r="K103" s="14"/>
      <c r="L103" s="14"/>
      <c r="M103" s="14"/>
      <c r="N103" s="11"/>
      <c r="O103" s="91"/>
      <c r="P103" s="11"/>
      <c r="Q103" s="11"/>
      <c r="R103" s="11"/>
      <c r="S103" s="11"/>
      <c r="T103" s="11"/>
      <c r="U103" s="11"/>
      <c r="V103" s="11"/>
      <c r="W103" s="11"/>
      <c r="X103" s="215"/>
      <c r="Y103" s="11"/>
      <c r="Z103" s="11"/>
      <c r="AA103" s="11"/>
      <c r="AB103" s="106"/>
      <c r="AC103" s="11"/>
      <c r="AD103" s="11"/>
      <c r="AE103" s="11"/>
      <c r="AF103" s="11"/>
      <c r="AG103" s="11"/>
      <c r="AH103" s="11"/>
      <c r="AI103" s="11"/>
      <c r="AJ103" s="11"/>
      <c r="AK103" s="11"/>
      <c r="AL103" s="11"/>
      <c r="AM103" s="11"/>
      <c r="AN103" s="11"/>
      <c r="AO103" s="11"/>
      <c r="AP103" s="11"/>
      <c r="AQ103" s="216"/>
      <c r="AR103" s="217"/>
      <c r="AS103" s="100"/>
      <c r="AT103" s="217"/>
      <c r="AU103" s="217"/>
      <c r="AV103" s="217"/>
      <c r="AW103" s="217"/>
      <c r="AX103" s="217"/>
      <c r="AY103" s="217"/>
      <c r="AZ103" s="14"/>
      <c r="BA103" s="14"/>
      <c r="BB103" s="14"/>
      <c r="BC103" s="14"/>
      <c r="BD103" s="14"/>
      <c r="BE103" s="14"/>
      <c r="CT103" s="218"/>
      <c r="CV103" s="218"/>
      <c r="DD103" s="14"/>
      <c r="DE103" s="14"/>
      <c r="DF103" s="14"/>
      <c r="DG103" s="14"/>
      <c r="DH103" s="14"/>
      <c r="DI103" s="14"/>
      <c r="DJ103" s="14"/>
      <c r="DK103" s="14"/>
      <c r="DL103" s="14"/>
      <c r="DM103" s="14"/>
      <c r="DN103" s="14"/>
      <c r="DO103" s="14"/>
      <c r="DP103" s="14"/>
      <c r="DQ103" s="14"/>
      <c r="DR103" s="14"/>
      <c r="DS103" s="14"/>
      <c r="DT103" s="14"/>
      <c r="DU103" s="14"/>
      <c r="DV103" s="14"/>
      <c r="DW103" s="14"/>
      <c r="DX103" s="14"/>
      <c r="DY103" s="14"/>
      <c r="DZ103" s="14"/>
      <c r="EA103" s="14"/>
    </row>
    <row r="104" spans="2:131" s="55" customFormat="1">
      <c r="B104" s="14"/>
      <c r="C104" s="14"/>
      <c r="D104" s="14"/>
      <c r="E104" s="14"/>
      <c r="F104" s="14"/>
      <c r="G104" s="14"/>
      <c r="H104" s="14"/>
      <c r="I104" s="14"/>
      <c r="J104" s="14"/>
      <c r="K104" s="14"/>
      <c r="L104" s="14"/>
      <c r="M104" s="14"/>
      <c r="N104" s="11"/>
      <c r="O104" s="91"/>
      <c r="P104" s="11"/>
      <c r="Q104" s="11"/>
      <c r="R104" s="11"/>
      <c r="S104" s="11"/>
      <c r="T104" s="11"/>
      <c r="U104" s="11"/>
      <c r="V104" s="11"/>
      <c r="W104" s="11"/>
      <c r="X104" s="215"/>
      <c r="Y104" s="11"/>
      <c r="Z104" s="11"/>
      <c r="AA104" s="11"/>
      <c r="AB104" s="11"/>
      <c r="AC104" s="11"/>
      <c r="AD104" s="11"/>
      <c r="AE104" s="11"/>
      <c r="AF104" s="11"/>
      <c r="AG104" s="11"/>
      <c r="AH104" s="11"/>
      <c r="AI104" s="11"/>
      <c r="AJ104" s="11"/>
      <c r="AK104" s="11"/>
      <c r="AL104" s="11"/>
      <c r="AM104" s="11"/>
      <c r="AN104" s="11"/>
      <c r="AO104" s="11"/>
      <c r="AP104" s="11"/>
      <c r="AQ104" s="216"/>
      <c r="AR104" s="217"/>
      <c r="AS104" s="100"/>
      <c r="AT104" s="217"/>
      <c r="AU104" s="217"/>
      <c r="AV104" s="217"/>
      <c r="AW104" s="217"/>
      <c r="AX104" s="217"/>
      <c r="AY104" s="217"/>
      <c r="AZ104" s="14"/>
      <c r="BA104" s="14"/>
      <c r="BB104" s="14"/>
      <c r="BC104" s="14"/>
      <c r="BD104" s="14"/>
      <c r="BE104" s="14"/>
      <c r="CT104" s="218"/>
      <c r="CV104" s="218"/>
      <c r="DD104" s="14"/>
      <c r="DE104" s="14"/>
      <c r="DF104" s="14"/>
      <c r="DG104" s="14"/>
      <c r="DH104" s="14"/>
      <c r="DI104" s="14"/>
      <c r="DJ104" s="14"/>
      <c r="DK104" s="14"/>
      <c r="DL104" s="14"/>
      <c r="DM104" s="14"/>
      <c r="DN104" s="14"/>
      <c r="DO104" s="14"/>
      <c r="DP104" s="14"/>
      <c r="DQ104" s="14"/>
      <c r="DR104" s="14"/>
      <c r="DS104" s="14"/>
      <c r="DT104" s="14"/>
      <c r="DU104" s="14"/>
      <c r="DV104" s="14"/>
      <c r="DW104" s="14"/>
      <c r="DX104" s="14"/>
      <c r="DY104" s="14"/>
      <c r="DZ104" s="14"/>
      <c r="EA104" s="14"/>
    </row>
    <row r="105" spans="2:131" s="55" customFormat="1">
      <c r="B105" s="14"/>
      <c r="C105" s="14"/>
      <c r="D105" s="14"/>
      <c r="E105" s="14"/>
      <c r="F105" s="14"/>
      <c r="G105" s="14"/>
      <c r="H105" s="14"/>
      <c r="I105" s="14"/>
      <c r="J105" s="14"/>
      <c r="K105" s="14"/>
      <c r="L105" s="14"/>
      <c r="M105" s="14"/>
      <c r="N105" s="11"/>
      <c r="O105" s="91"/>
      <c r="P105" s="11"/>
      <c r="Q105" s="11"/>
      <c r="R105" s="11"/>
      <c r="S105" s="11"/>
      <c r="T105" s="11"/>
      <c r="U105" s="11"/>
      <c r="V105" s="11"/>
      <c r="W105" s="11"/>
      <c r="X105" s="215"/>
      <c r="Y105" s="11"/>
      <c r="Z105" s="11"/>
      <c r="AA105" s="11"/>
      <c r="AB105" s="11"/>
      <c r="AC105" s="11"/>
      <c r="AD105" s="11"/>
      <c r="AE105" s="11"/>
      <c r="AF105" s="11"/>
      <c r="AG105" s="11"/>
      <c r="AH105" s="11"/>
      <c r="AI105" s="11"/>
      <c r="AJ105" s="11"/>
      <c r="AK105" s="11"/>
      <c r="AL105" s="11"/>
      <c r="AM105" s="11"/>
      <c r="AN105" s="11"/>
      <c r="AO105" s="11"/>
      <c r="AP105" s="11"/>
      <c r="AQ105" s="216"/>
      <c r="AR105" s="217"/>
      <c r="AS105" s="100"/>
      <c r="AT105" s="217"/>
      <c r="AU105" s="217"/>
      <c r="AV105" s="217"/>
      <c r="AW105" s="217"/>
      <c r="AX105" s="217"/>
      <c r="AY105" s="217"/>
      <c r="AZ105" s="14"/>
      <c r="BA105" s="14"/>
      <c r="BB105" s="14"/>
      <c r="BC105" s="14"/>
      <c r="BD105" s="14"/>
      <c r="BE105" s="14"/>
      <c r="CT105" s="218"/>
      <c r="CV105" s="218"/>
      <c r="DD105" s="14"/>
      <c r="DE105" s="14"/>
      <c r="DF105" s="14"/>
      <c r="DG105" s="14"/>
      <c r="DH105" s="14"/>
      <c r="DI105" s="14"/>
      <c r="DJ105" s="14"/>
      <c r="DK105" s="14"/>
      <c r="DL105" s="14"/>
      <c r="DM105" s="14"/>
      <c r="DN105" s="14"/>
      <c r="DO105" s="14"/>
      <c r="DP105" s="14"/>
      <c r="DQ105" s="14"/>
      <c r="DR105" s="14"/>
      <c r="DS105" s="14"/>
      <c r="DT105" s="14"/>
      <c r="DU105" s="14"/>
      <c r="DV105" s="14"/>
      <c r="DW105" s="14"/>
      <c r="DX105" s="14"/>
      <c r="DY105" s="14"/>
      <c r="DZ105" s="14"/>
      <c r="EA105" s="14"/>
    </row>
    <row r="106" spans="2:131" s="55" customFormat="1">
      <c r="B106" s="14"/>
      <c r="C106" s="14"/>
      <c r="D106" s="14"/>
      <c r="E106" s="14"/>
      <c r="F106" s="14"/>
      <c r="G106" s="14"/>
      <c r="H106" s="14"/>
      <c r="I106" s="14"/>
      <c r="J106" s="14"/>
      <c r="K106" s="14"/>
      <c r="L106" s="14"/>
      <c r="M106" s="14"/>
      <c r="N106" s="11"/>
      <c r="O106" s="91"/>
      <c r="P106" s="11"/>
      <c r="Q106" s="11"/>
      <c r="R106" s="11"/>
      <c r="S106" s="11"/>
      <c r="T106" s="11"/>
      <c r="U106" s="11"/>
      <c r="V106" s="11"/>
      <c r="W106" s="11"/>
      <c r="X106" s="215"/>
      <c r="Y106" s="11"/>
      <c r="Z106" s="11"/>
      <c r="AA106" s="11"/>
      <c r="AB106" s="11"/>
      <c r="AC106" s="11"/>
      <c r="AD106" s="11"/>
      <c r="AE106" s="11"/>
      <c r="AF106" s="11"/>
      <c r="AG106" s="11"/>
      <c r="AH106" s="11"/>
      <c r="AI106" s="11"/>
      <c r="AJ106" s="11"/>
      <c r="AK106" s="11"/>
      <c r="AL106" s="11"/>
      <c r="AM106" s="11"/>
      <c r="AN106" s="11"/>
      <c r="AO106" s="11"/>
      <c r="AP106" s="11"/>
      <c r="AQ106" s="216"/>
      <c r="AR106" s="217"/>
      <c r="AS106" s="100"/>
      <c r="AT106" s="217"/>
      <c r="AU106" s="217"/>
      <c r="AV106" s="217"/>
      <c r="AW106" s="217"/>
      <c r="AX106" s="217"/>
      <c r="AY106" s="217"/>
      <c r="AZ106" s="14"/>
      <c r="BA106" s="14"/>
      <c r="BB106" s="14"/>
      <c r="BC106" s="14"/>
      <c r="BD106" s="14"/>
      <c r="BE106" s="14"/>
      <c r="CT106" s="218"/>
      <c r="CV106" s="218"/>
      <c r="DD106" s="14"/>
      <c r="DE106" s="14"/>
      <c r="DF106" s="14"/>
      <c r="DG106" s="14"/>
      <c r="DH106" s="14"/>
      <c r="DI106" s="14"/>
      <c r="DJ106" s="14"/>
      <c r="DK106" s="14"/>
      <c r="DL106" s="14"/>
      <c r="DM106" s="14"/>
      <c r="DN106" s="14"/>
      <c r="DO106" s="14"/>
      <c r="DP106" s="14"/>
      <c r="DQ106" s="14"/>
      <c r="DR106" s="14"/>
      <c r="DS106" s="14"/>
      <c r="DT106" s="14"/>
      <c r="DU106" s="14"/>
      <c r="DV106" s="14"/>
      <c r="DW106" s="14"/>
      <c r="DX106" s="14"/>
      <c r="DY106" s="14"/>
      <c r="DZ106" s="14"/>
      <c r="EA106" s="14"/>
    </row>
    <row r="107" spans="2:131" s="55" customFormat="1">
      <c r="B107" s="14"/>
      <c r="C107" s="14"/>
      <c r="D107" s="14"/>
      <c r="E107" s="14"/>
      <c r="F107" s="14"/>
      <c r="G107" s="14"/>
      <c r="H107" s="14"/>
      <c r="I107" s="14"/>
      <c r="J107" s="14"/>
      <c r="K107" s="14"/>
      <c r="L107" s="14"/>
      <c r="M107" s="14"/>
      <c r="N107" s="11"/>
      <c r="O107" s="91"/>
      <c r="P107" s="11"/>
      <c r="Q107" s="11"/>
      <c r="R107" s="11"/>
      <c r="S107" s="11"/>
      <c r="T107" s="11"/>
      <c r="U107" s="11"/>
      <c r="V107" s="11"/>
      <c r="W107" s="11"/>
      <c r="X107" s="215"/>
      <c r="Y107" s="11"/>
      <c r="Z107" s="11"/>
      <c r="AA107" s="11"/>
      <c r="AB107" s="11"/>
      <c r="AC107" s="11"/>
      <c r="AD107" s="11"/>
      <c r="AE107" s="11"/>
      <c r="AF107" s="11"/>
      <c r="AG107" s="11"/>
      <c r="AH107" s="11"/>
      <c r="AI107" s="11"/>
      <c r="AJ107" s="11"/>
      <c r="AK107" s="11"/>
      <c r="AL107" s="11"/>
      <c r="AM107" s="11"/>
      <c r="AN107" s="11"/>
      <c r="AO107" s="11"/>
      <c r="AP107" s="11"/>
      <c r="AQ107" s="216"/>
      <c r="AR107" s="217"/>
      <c r="AS107" s="100"/>
      <c r="AT107" s="217"/>
      <c r="AU107" s="217"/>
      <c r="AV107" s="217"/>
      <c r="AW107" s="217"/>
      <c r="AX107" s="217"/>
      <c r="AY107" s="217"/>
      <c r="AZ107" s="14"/>
      <c r="BA107" s="14"/>
      <c r="BB107" s="14"/>
      <c r="BC107" s="14"/>
      <c r="BD107" s="14"/>
      <c r="BE107" s="14"/>
      <c r="CT107" s="218"/>
      <c r="CV107" s="218"/>
      <c r="DD107" s="14"/>
      <c r="DE107" s="14"/>
      <c r="DF107" s="14"/>
      <c r="DG107" s="14"/>
      <c r="DH107" s="14"/>
      <c r="DI107" s="14"/>
      <c r="DJ107" s="14"/>
      <c r="DK107" s="14"/>
      <c r="DL107" s="14"/>
      <c r="DM107" s="14"/>
      <c r="DN107" s="14"/>
      <c r="DO107" s="14"/>
      <c r="DP107" s="14"/>
      <c r="DQ107" s="14"/>
      <c r="DR107" s="14"/>
      <c r="DS107" s="14"/>
      <c r="DT107" s="14"/>
      <c r="DU107" s="14"/>
      <c r="DV107" s="14"/>
      <c r="DW107" s="14"/>
      <c r="DX107" s="14"/>
      <c r="DY107" s="14"/>
      <c r="DZ107" s="14"/>
      <c r="EA107" s="14"/>
    </row>
    <row r="108" spans="2:131" s="55" customFormat="1">
      <c r="B108" s="14"/>
      <c r="C108" s="14"/>
      <c r="D108" s="14"/>
      <c r="E108" s="14"/>
      <c r="F108" s="14"/>
      <c r="G108" s="14"/>
      <c r="H108" s="14"/>
      <c r="I108" s="14"/>
      <c r="J108" s="14"/>
      <c r="K108" s="14"/>
      <c r="L108" s="14"/>
      <c r="M108" s="14"/>
      <c r="N108" s="11"/>
      <c r="O108" s="91"/>
      <c r="P108" s="11"/>
      <c r="Q108" s="11"/>
      <c r="R108" s="11"/>
      <c r="S108" s="11"/>
      <c r="T108" s="11"/>
      <c r="U108" s="11"/>
      <c r="V108" s="11"/>
      <c r="W108" s="11"/>
      <c r="X108" s="215"/>
      <c r="Y108" s="11"/>
      <c r="Z108" s="11"/>
      <c r="AA108" s="11"/>
      <c r="AB108" s="11"/>
      <c r="AC108" s="11"/>
      <c r="AD108" s="11"/>
      <c r="AE108" s="11"/>
      <c r="AF108" s="11"/>
      <c r="AG108" s="11"/>
      <c r="AH108" s="11"/>
      <c r="AI108" s="11"/>
      <c r="AJ108" s="11"/>
      <c r="AK108" s="11"/>
      <c r="AL108" s="11"/>
      <c r="AM108" s="11"/>
      <c r="AN108" s="11"/>
      <c r="AO108" s="11"/>
      <c r="AP108" s="11"/>
      <c r="AQ108" s="216"/>
      <c r="AR108" s="217"/>
      <c r="AS108" s="100"/>
      <c r="AT108" s="217"/>
      <c r="AU108" s="217"/>
      <c r="AV108" s="217"/>
      <c r="AW108" s="217"/>
      <c r="AX108" s="217"/>
      <c r="AY108" s="217"/>
      <c r="AZ108" s="14"/>
      <c r="BA108" s="14"/>
      <c r="BB108" s="14"/>
      <c r="BC108" s="14"/>
      <c r="BD108" s="14"/>
      <c r="BE108" s="14"/>
      <c r="CT108" s="218"/>
      <c r="CV108" s="218"/>
      <c r="DD108" s="14"/>
      <c r="DE108" s="14"/>
      <c r="DF108" s="14"/>
      <c r="DG108" s="14"/>
      <c r="DH108" s="14"/>
      <c r="DI108" s="14"/>
      <c r="DJ108" s="14"/>
      <c r="DK108" s="14"/>
      <c r="DL108" s="14"/>
      <c r="DM108" s="14"/>
      <c r="DN108" s="14"/>
      <c r="DO108" s="14"/>
      <c r="DP108" s="14"/>
      <c r="DQ108" s="14"/>
      <c r="DR108" s="14"/>
      <c r="DS108" s="14"/>
      <c r="DT108" s="14"/>
      <c r="DU108" s="14"/>
      <c r="DV108" s="14"/>
      <c r="DW108" s="14"/>
      <c r="DX108" s="14"/>
      <c r="DY108" s="14"/>
      <c r="DZ108" s="14"/>
      <c r="EA108" s="14"/>
    </row>
    <row r="109" spans="2:131" s="55" customFormat="1">
      <c r="B109" s="14"/>
      <c r="C109" s="14"/>
      <c r="D109" s="14"/>
      <c r="E109" s="14"/>
      <c r="F109" s="14"/>
      <c r="G109" s="14"/>
      <c r="H109" s="14"/>
      <c r="I109" s="14"/>
      <c r="J109" s="14"/>
      <c r="K109" s="14"/>
      <c r="L109" s="14"/>
      <c r="M109" s="14"/>
      <c r="N109" s="11"/>
      <c r="O109" s="91"/>
      <c r="P109" s="11"/>
      <c r="Q109" s="11"/>
      <c r="R109" s="11"/>
      <c r="S109" s="11"/>
      <c r="T109" s="11"/>
      <c r="U109" s="11"/>
      <c r="V109" s="11"/>
      <c r="W109" s="11"/>
      <c r="X109" s="215"/>
      <c r="Y109" s="11"/>
      <c r="Z109" s="11"/>
      <c r="AA109" s="11"/>
      <c r="AB109" s="11"/>
      <c r="AC109" s="11"/>
      <c r="AD109" s="11"/>
      <c r="AE109" s="11"/>
      <c r="AF109" s="11"/>
      <c r="AG109" s="11"/>
      <c r="AH109" s="11"/>
      <c r="AI109" s="11"/>
      <c r="AJ109" s="11"/>
      <c r="AK109" s="11"/>
      <c r="AL109" s="11"/>
      <c r="AM109" s="11"/>
      <c r="AN109" s="11"/>
      <c r="AO109" s="11"/>
      <c r="AP109" s="11"/>
      <c r="AQ109" s="216"/>
      <c r="AR109" s="217"/>
      <c r="AS109" s="100"/>
      <c r="AT109" s="217"/>
      <c r="AU109" s="217"/>
      <c r="AV109" s="217"/>
      <c r="AW109" s="217"/>
      <c r="AX109" s="217"/>
      <c r="AY109" s="217"/>
      <c r="AZ109" s="14"/>
      <c r="BA109" s="14"/>
      <c r="BB109" s="14"/>
      <c r="BC109" s="14"/>
      <c r="BD109" s="14"/>
      <c r="BE109" s="14"/>
      <c r="CT109" s="218"/>
      <c r="CV109" s="218"/>
      <c r="DD109" s="14"/>
      <c r="DE109" s="14"/>
      <c r="DF109" s="14"/>
      <c r="DG109" s="14"/>
      <c r="DH109" s="14"/>
      <c r="DI109" s="14"/>
      <c r="DJ109" s="14"/>
      <c r="DK109" s="14"/>
      <c r="DL109" s="14"/>
      <c r="DM109" s="14"/>
      <c r="DN109" s="14"/>
      <c r="DO109" s="14"/>
      <c r="DP109" s="14"/>
      <c r="DQ109" s="14"/>
      <c r="DR109" s="14"/>
      <c r="DS109" s="14"/>
      <c r="DT109" s="14"/>
      <c r="DU109" s="14"/>
      <c r="DV109" s="14"/>
      <c r="DW109" s="14"/>
      <c r="DX109" s="14"/>
      <c r="DY109" s="14"/>
      <c r="DZ109" s="14"/>
      <c r="EA109" s="14"/>
    </row>
    <row r="110" spans="2:131" s="55" customFormat="1">
      <c r="B110" s="14"/>
      <c r="C110" s="14"/>
      <c r="D110" s="14"/>
      <c r="E110" s="14"/>
      <c r="F110" s="14"/>
      <c r="G110" s="14"/>
      <c r="H110" s="14"/>
      <c r="I110" s="14"/>
      <c r="J110" s="14"/>
      <c r="K110" s="14"/>
      <c r="L110" s="14"/>
      <c r="M110" s="14"/>
      <c r="N110" s="11"/>
      <c r="O110" s="91"/>
      <c r="P110" s="11"/>
      <c r="Q110" s="11"/>
      <c r="R110" s="11"/>
      <c r="S110" s="11"/>
      <c r="T110" s="11"/>
      <c r="U110" s="11"/>
      <c r="V110" s="11"/>
      <c r="W110" s="11"/>
      <c r="X110" s="215"/>
      <c r="Y110" s="11"/>
      <c r="Z110" s="11"/>
      <c r="AA110" s="11"/>
      <c r="AB110" s="11"/>
      <c r="AC110" s="11"/>
      <c r="AD110" s="11"/>
      <c r="AE110" s="11"/>
      <c r="AF110" s="11"/>
      <c r="AG110" s="11"/>
      <c r="AH110" s="11"/>
      <c r="AI110" s="11"/>
      <c r="AJ110" s="11"/>
      <c r="AK110" s="11"/>
      <c r="AL110" s="11"/>
      <c r="AM110" s="11"/>
      <c r="AN110" s="11"/>
      <c r="AO110" s="11"/>
      <c r="AP110" s="11"/>
      <c r="AQ110" s="216"/>
      <c r="AR110" s="217"/>
      <c r="AS110" s="100"/>
      <c r="AT110" s="217"/>
      <c r="AU110" s="217"/>
      <c r="AV110" s="217"/>
      <c r="AW110" s="217"/>
      <c r="AX110" s="217"/>
      <c r="AY110" s="217"/>
      <c r="AZ110" s="14"/>
      <c r="BA110" s="14"/>
      <c r="BB110" s="14"/>
      <c r="BC110" s="14"/>
      <c r="BD110" s="14"/>
      <c r="BE110" s="14"/>
      <c r="CT110" s="218"/>
      <c r="CV110" s="218"/>
      <c r="DD110" s="14"/>
      <c r="DE110" s="14"/>
      <c r="DF110" s="14"/>
      <c r="DG110" s="14"/>
      <c r="DH110" s="14"/>
      <c r="DI110" s="14"/>
      <c r="DJ110" s="14"/>
      <c r="DK110" s="14"/>
      <c r="DL110" s="14"/>
      <c r="DM110" s="14"/>
      <c r="DN110" s="14"/>
      <c r="DO110" s="14"/>
      <c r="DP110" s="14"/>
      <c r="DQ110" s="14"/>
      <c r="DR110" s="14"/>
      <c r="DS110" s="14"/>
      <c r="DT110" s="14"/>
      <c r="DU110" s="14"/>
      <c r="DV110" s="14"/>
      <c r="DW110" s="14"/>
      <c r="DX110" s="14"/>
      <c r="DY110" s="14"/>
      <c r="DZ110" s="14"/>
      <c r="EA110" s="14"/>
    </row>
    <row r="111" spans="2:131" s="55" customFormat="1">
      <c r="B111" s="14"/>
      <c r="C111" s="14"/>
      <c r="D111" s="14"/>
      <c r="E111" s="14"/>
      <c r="F111" s="14"/>
      <c r="G111" s="14"/>
      <c r="H111" s="14"/>
      <c r="I111" s="14"/>
      <c r="J111" s="14"/>
      <c r="K111" s="14"/>
      <c r="L111" s="14"/>
      <c r="M111" s="14"/>
      <c r="N111" s="11"/>
      <c r="O111" s="91"/>
      <c r="P111" s="11"/>
      <c r="Q111" s="11"/>
      <c r="R111" s="11"/>
      <c r="S111" s="11"/>
      <c r="T111" s="11"/>
      <c r="U111" s="11"/>
      <c r="V111" s="11"/>
      <c r="W111" s="11"/>
      <c r="X111" s="215"/>
      <c r="Y111" s="11"/>
      <c r="Z111" s="11"/>
      <c r="AA111" s="11"/>
      <c r="AB111" s="11"/>
      <c r="AC111" s="11"/>
      <c r="AD111" s="11"/>
      <c r="AE111" s="11"/>
      <c r="AF111" s="11"/>
      <c r="AG111" s="11"/>
      <c r="AH111" s="11"/>
      <c r="AI111" s="11"/>
      <c r="AJ111" s="11"/>
      <c r="AK111" s="11"/>
      <c r="AL111" s="11"/>
      <c r="AM111" s="11"/>
      <c r="AN111" s="11"/>
      <c r="AO111" s="11"/>
      <c r="AP111" s="11"/>
      <c r="AQ111" s="216"/>
      <c r="AR111" s="217"/>
      <c r="AS111" s="100"/>
      <c r="AT111" s="217"/>
      <c r="AU111" s="217"/>
      <c r="AV111" s="217"/>
      <c r="AW111" s="217"/>
      <c r="AX111" s="217"/>
      <c r="AY111" s="217"/>
      <c r="AZ111" s="14"/>
      <c r="BA111" s="14"/>
      <c r="BB111" s="14"/>
      <c r="BC111" s="14"/>
      <c r="BD111" s="14"/>
      <c r="BE111" s="14"/>
      <c r="CT111" s="218"/>
      <c r="CV111" s="218"/>
      <c r="DD111" s="14"/>
      <c r="DE111" s="14"/>
      <c r="DF111" s="14"/>
      <c r="DG111" s="14"/>
      <c r="DH111" s="14"/>
      <c r="DI111" s="14"/>
      <c r="DJ111" s="14"/>
      <c r="DK111" s="14"/>
      <c r="DL111" s="14"/>
      <c r="DM111" s="14"/>
      <c r="DN111" s="14"/>
      <c r="DO111" s="14"/>
      <c r="DP111" s="14"/>
      <c r="DQ111" s="14"/>
      <c r="DR111" s="14"/>
      <c r="DS111" s="14"/>
      <c r="DT111" s="14"/>
      <c r="DU111" s="14"/>
      <c r="DV111" s="14"/>
      <c r="DW111" s="14"/>
      <c r="DX111" s="14"/>
      <c r="DY111" s="14"/>
      <c r="DZ111" s="14"/>
      <c r="EA111" s="14"/>
    </row>
    <row r="112" spans="2:131" s="55" customFormat="1">
      <c r="B112" s="14"/>
      <c r="C112" s="14"/>
      <c r="D112" s="14"/>
      <c r="E112" s="14"/>
      <c r="F112" s="14"/>
      <c r="G112" s="14"/>
      <c r="H112" s="14"/>
      <c r="I112" s="14"/>
      <c r="J112" s="14"/>
      <c r="K112" s="14"/>
      <c r="L112" s="14"/>
      <c r="M112" s="14"/>
      <c r="N112" s="11"/>
      <c r="O112" s="91"/>
      <c r="P112" s="11"/>
      <c r="Q112" s="11"/>
      <c r="R112" s="11"/>
      <c r="S112" s="11"/>
      <c r="T112" s="11"/>
      <c r="U112" s="11"/>
      <c r="V112" s="11"/>
      <c r="W112" s="11"/>
      <c r="X112" s="215"/>
      <c r="Y112" s="11"/>
      <c r="Z112" s="11"/>
      <c r="AA112" s="11"/>
      <c r="AB112" s="11"/>
      <c r="AC112" s="11"/>
      <c r="AD112" s="11"/>
      <c r="AE112" s="11"/>
      <c r="AF112" s="11"/>
      <c r="AG112" s="11"/>
      <c r="AH112" s="11"/>
      <c r="AI112" s="11"/>
      <c r="AJ112" s="11"/>
      <c r="AK112" s="11"/>
      <c r="AL112" s="11"/>
      <c r="AM112" s="11"/>
      <c r="AN112" s="11"/>
      <c r="AO112" s="11"/>
      <c r="AP112" s="11"/>
      <c r="AQ112" s="216"/>
      <c r="AR112" s="217"/>
      <c r="AS112" s="100"/>
      <c r="AT112" s="217"/>
      <c r="AU112" s="217"/>
      <c r="AV112" s="217"/>
      <c r="AW112" s="217"/>
      <c r="AX112" s="217"/>
      <c r="AY112" s="217"/>
      <c r="AZ112" s="14"/>
      <c r="BA112" s="14"/>
      <c r="BB112" s="14"/>
      <c r="BC112" s="14"/>
      <c r="BD112" s="14"/>
      <c r="BE112" s="14"/>
      <c r="CT112" s="218"/>
      <c r="CV112" s="218"/>
      <c r="DD112" s="14"/>
      <c r="DE112" s="14"/>
      <c r="DF112" s="14"/>
      <c r="DG112" s="14"/>
      <c r="DH112" s="14"/>
      <c r="DI112" s="14"/>
      <c r="DJ112" s="14"/>
      <c r="DK112" s="14"/>
      <c r="DL112" s="14"/>
      <c r="DM112" s="14"/>
      <c r="DN112" s="14"/>
      <c r="DO112" s="14"/>
      <c r="DP112" s="14"/>
      <c r="DQ112" s="14"/>
      <c r="DR112" s="14"/>
      <c r="DS112" s="14"/>
      <c r="DT112" s="14"/>
      <c r="DU112" s="14"/>
      <c r="DV112" s="14"/>
      <c r="DW112" s="14"/>
      <c r="DX112" s="14"/>
      <c r="DY112" s="14"/>
      <c r="DZ112" s="14"/>
      <c r="EA112" s="14"/>
    </row>
    <row r="113" spans="2:131" s="55" customFormat="1">
      <c r="B113" s="14"/>
      <c r="C113" s="14"/>
      <c r="D113" s="14"/>
      <c r="E113" s="14"/>
      <c r="F113" s="14"/>
      <c r="G113" s="14"/>
      <c r="H113" s="14"/>
      <c r="I113" s="14"/>
      <c r="J113" s="14"/>
      <c r="K113" s="14"/>
      <c r="L113" s="14"/>
      <c r="M113" s="14"/>
      <c r="N113" s="11"/>
      <c r="O113" s="11"/>
      <c r="P113" s="11"/>
      <c r="Q113" s="11"/>
      <c r="R113" s="11"/>
      <c r="S113" s="11"/>
      <c r="T113" s="11"/>
      <c r="U113" s="11"/>
      <c r="V113" s="11"/>
      <c r="W113" s="11"/>
      <c r="X113" s="215"/>
      <c r="Y113" s="11"/>
      <c r="Z113" s="11"/>
      <c r="AA113" s="11"/>
      <c r="AB113" s="11"/>
      <c r="AC113" s="11"/>
      <c r="AD113" s="11"/>
      <c r="AE113" s="11"/>
      <c r="AF113" s="11"/>
      <c r="AG113" s="11"/>
      <c r="AH113" s="11"/>
      <c r="AI113" s="11"/>
      <c r="AJ113" s="11"/>
      <c r="AK113" s="11"/>
      <c r="AL113" s="11"/>
      <c r="AM113" s="11"/>
      <c r="AN113" s="11"/>
      <c r="AO113" s="11"/>
      <c r="AP113" s="11"/>
      <c r="AQ113" s="216"/>
      <c r="AR113" s="217"/>
      <c r="AS113" s="100"/>
      <c r="AT113" s="217"/>
      <c r="AU113" s="217"/>
      <c r="AV113" s="217"/>
      <c r="AW113" s="217"/>
      <c r="AX113" s="217"/>
      <c r="AY113" s="217"/>
      <c r="AZ113" s="14"/>
      <c r="BA113" s="14"/>
      <c r="BB113" s="14"/>
      <c r="BC113" s="14"/>
      <c r="BD113" s="14"/>
      <c r="BE113" s="14"/>
      <c r="CT113" s="218"/>
      <c r="CV113" s="218"/>
      <c r="DD113" s="14"/>
      <c r="DE113" s="14"/>
      <c r="DF113" s="14"/>
      <c r="DG113" s="14"/>
      <c r="DH113" s="14"/>
      <c r="DI113" s="14"/>
      <c r="DJ113" s="14"/>
      <c r="DK113" s="14"/>
      <c r="DL113" s="14"/>
      <c r="DM113" s="14"/>
      <c r="DN113" s="14"/>
      <c r="DO113" s="14"/>
      <c r="DP113" s="14"/>
      <c r="DQ113" s="14"/>
      <c r="DR113" s="14"/>
      <c r="DS113" s="14"/>
      <c r="DT113" s="14"/>
      <c r="DU113" s="14"/>
      <c r="DV113" s="14"/>
      <c r="DW113" s="14"/>
      <c r="DX113" s="14"/>
      <c r="DY113" s="14"/>
      <c r="DZ113" s="14"/>
      <c r="EA113" s="14"/>
    </row>
    <row r="114" spans="2:131" s="55" customFormat="1">
      <c r="B114" s="14"/>
      <c r="C114" s="14"/>
      <c r="D114" s="14"/>
      <c r="E114" s="14"/>
      <c r="F114" s="14"/>
      <c r="G114" s="14"/>
      <c r="H114" s="14"/>
      <c r="I114" s="14"/>
      <c r="J114" s="14"/>
      <c r="K114" s="14"/>
      <c r="L114" s="14"/>
      <c r="M114" s="14"/>
      <c r="N114" s="11"/>
      <c r="O114" s="11"/>
      <c r="P114" s="11"/>
      <c r="Q114" s="11"/>
      <c r="R114" s="11"/>
      <c r="S114" s="11"/>
      <c r="T114" s="11"/>
      <c r="U114" s="11"/>
      <c r="V114" s="11"/>
      <c r="W114" s="11"/>
      <c r="X114" s="215"/>
      <c r="Y114" s="11"/>
      <c r="Z114" s="11"/>
      <c r="AA114" s="11"/>
      <c r="AB114" s="11"/>
      <c r="AC114" s="11"/>
      <c r="AD114" s="11"/>
      <c r="AE114" s="11"/>
      <c r="AF114" s="11"/>
      <c r="AG114" s="11"/>
      <c r="AH114" s="11"/>
      <c r="AI114" s="11"/>
      <c r="AJ114" s="11"/>
      <c r="AK114" s="11"/>
      <c r="AL114" s="11"/>
      <c r="AM114" s="11"/>
      <c r="AN114" s="11"/>
      <c r="AO114" s="11"/>
      <c r="AP114" s="11"/>
      <c r="AQ114" s="216"/>
      <c r="AR114" s="217"/>
      <c r="AS114" s="100"/>
      <c r="AT114" s="217"/>
      <c r="AU114" s="217"/>
      <c r="AV114" s="217"/>
      <c r="AW114" s="217"/>
      <c r="AX114" s="217"/>
      <c r="AY114" s="217"/>
      <c r="AZ114" s="14"/>
      <c r="BA114" s="14"/>
      <c r="BB114" s="14"/>
      <c r="BC114" s="14"/>
      <c r="BD114" s="14"/>
      <c r="BE114" s="14"/>
      <c r="CT114" s="218"/>
      <c r="CV114" s="218"/>
      <c r="DD114" s="14"/>
      <c r="DE114" s="14"/>
      <c r="DF114" s="14"/>
      <c r="DG114" s="14"/>
      <c r="DH114" s="14"/>
      <c r="DI114" s="14"/>
      <c r="DJ114" s="14"/>
      <c r="DK114" s="14"/>
      <c r="DL114" s="14"/>
      <c r="DM114" s="14"/>
      <c r="DN114" s="14"/>
      <c r="DO114" s="14"/>
      <c r="DP114" s="14"/>
      <c r="DQ114" s="14"/>
      <c r="DR114" s="14"/>
      <c r="DS114" s="14"/>
      <c r="DT114" s="14"/>
      <c r="DU114" s="14"/>
      <c r="DV114" s="14"/>
      <c r="DW114" s="14"/>
      <c r="DX114" s="14"/>
      <c r="DY114" s="14"/>
      <c r="DZ114" s="14"/>
      <c r="EA114" s="14"/>
    </row>
    <row r="115" spans="2:131" s="55" customFormat="1">
      <c r="B115" s="14"/>
      <c r="C115" s="14"/>
      <c r="D115" s="14"/>
      <c r="E115" s="14"/>
      <c r="F115" s="14"/>
      <c r="G115" s="14"/>
      <c r="H115" s="14"/>
      <c r="I115" s="14"/>
      <c r="J115" s="14"/>
      <c r="K115" s="14"/>
      <c r="L115" s="14"/>
      <c r="M115" s="14"/>
      <c r="N115" s="11"/>
      <c r="O115" s="11"/>
      <c r="P115" s="11"/>
      <c r="Q115" s="11"/>
      <c r="R115" s="11"/>
      <c r="S115" s="11"/>
      <c r="T115" s="11"/>
      <c r="U115" s="11"/>
      <c r="V115" s="11"/>
      <c r="W115" s="11"/>
      <c r="X115" s="215"/>
      <c r="Y115" s="11"/>
      <c r="Z115" s="11"/>
      <c r="AA115" s="11"/>
      <c r="AB115" s="11"/>
      <c r="AC115" s="11"/>
      <c r="AD115" s="11"/>
      <c r="AE115" s="11"/>
      <c r="AF115" s="11"/>
      <c r="AG115" s="11"/>
      <c r="AH115" s="11"/>
      <c r="AI115" s="11"/>
      <c r="AJ115" s="11"/>
      <c r="AK115" s="11"/>
      <c r="AL115" s="11"/>
      <c r="AM115" s="11"/>
      <c r="AN115" s="11"/>
      <c r="AO115" s="11"/>
      <c r="AP115" s="11"/>
      <c r="AQ115" s="216"/>
      <c r="AR115" s="217"/>
      <c r="AS115" s="100"/>
      <c r="AT115" s="217"/>
      <c r="AU115" s="217"/>
      <c r="AV115" s="217"/>
      <c r="AW115" s="217"/>
      <c r="AX115" s="217"/>
      <c r="AY115" s="217"/>
      <c r="AZ115" s="14"/>
      <c r="BA115" s="14"/>
      <c r="BB115" s="14"/>
      <c r="BC115" s="14"/>
      <c r="BD115" s="14"/>
      <c r="BE115" s="14"/>
      <c r="CT115" s="218"/>
      <c r="CV115" s="218"/>
      <c r="DD115" s="14"/>
      <c r="DE115" s="14"/>
      <c r="DF115" s="14"/>
      <c r="DG115" s="14"/>
      <c r="DH115" s="14"/>
      <c r="DI115" s="14"/>
      <c r="DJ115" s="14"/>
      <c r="DK115" s="14"/>
      <c r="DL115" s="14"/>
      <c r="DM115" s="14"/>
      <c r="DN115" s="14"/>
      <c r="DO115" s="14"/>
      <c r="DP115" s="14"/>
      <c r="DQ115" s="14"/>
      <c r="DR115" s="14"/>
      <c r="DS115" s="14"/>
      <c r="DT115" s="14"/>
      <c r="DU115" s="14"/>
      <c r="DV115" s="14"/>
      <c r="DW115" s="14"/>
      <c r="DX115" s="14"/>
      <c r="DY115" s="14"/>
      <c r="DZ115" s="14"/>
      <c r="EA115" s="14"/>
    </row>
    <row r="116" spans="2:131" s="55" customFormat="1">
      <c r="B116" s="14"/>
      <c r="C116" s="14"/>
      <c r="D116" s="14"/>
      <c r="E116" s="14"/>
      <c r="F116" s="14"/>
      <c r="G116" s="14"/>
      <c r="H116" s="14"/>
      <c r="I116" s="14"/>
      <c r="J116" s="14"/>
      <c r="K116" s="14"/>
      <c r="L116" s="14"/>
      <c r="M116" s="14"/>
      <c r="N116" s="11"/>
      <c r="O116" s="11"/>
      <c r="P116" s="11"/>
      <c r="Q116" s="11"/>
      <c r="R116" s="11"/>
      <c r="S116" s="11"/>
      <c r="T116" s="11"/>
      <c r="U116" s="11"/>
      <c r="V116" s="11"/>
      <c r="W116" s="11"/>
      <c r="X116" s="215"/>
      <c r="Y116" s="11"/>
      <c r="Z116" s="11"/>
      <c r="AA116" s="11"/>
      <c r="AB116" s="11"/>
      <c r="AC116" s="11"/>
      <c r="AD116" s="11"/>
      <c r="AE116" s="11"/>
      <c r="AF116" s="11"/>
      <c r="AG116" s="11"/>
      <c r="AH116" s="11"/>
      <c r="AI116" s="11"/>
      <c r="AJ116" s="11"/>
      <c r="AK116" s="11"/>
      <c r="AL116" s="11"/>
      <c r="AM116" s="11"/>
      <c r="AN116" s="11"/>
      <c r="AO116" s="11"/>
      <c r="AP116" s="11"/>
      <c r="AQ116" s="216"/>
      <c r="AR116" s="217"/>
      <c r="AS116" s="100"/>
      <c r="AT116" s="217"/>
      <c r="AU116" s="217"/>
      <c r="AV116" s="217"/>
      <c r="AW116" s="217"/>
      <c r="AX116" s="217"/>
      <c r="AY116" s="217"/>
      <c r="AZ116" s="14"/>
      <c r="BA116" s="14"/>
      <c r="BB116" s="14"/>
      <c r="BC116" s="14"/>
      <c r="BD116" s="14"/>
      <c r="BE116" s="14"/>
      <c r="CT116" s="218"/>
      <c r="CV116" s="218"/>
      <c r="DD116" s="14"/>
      <c r="DE116" s="14"/>
      <c r="DF116" s="14"/>
      <c r="DG116" s="14"/>
      <c r="DH116" s="14"/>
      <c r="DI116" s="14"/>
      <c r="DJ116" s="14"/>
      <c r="DK116" s="14"/>
      <c r="DL116" s="14"/>
      <c r="DM116" s="14"/>
      <c r="DN116" s="14"/>
      <c r="DO116" s="14"/>
      <c r="DP116" s="14"/>
      <c r="DQ116" s="14"/>
      <c r="DR116" s="14"/>
      <c r="DS116" s="14"/>
      <c r="DT116" s="14"/>
      <c r="DU116" s="14"/>
      <c r="DV116" s="14"/>
      <c r="DW116" s="14"/>
      <c r="DX116" s="14"/>
      <c r="DY116" s="14"/>
      <c r="DZ116" s="14"/>
      <c r="EA116" s="14"/>
    </row>
    <row r="117" spans="2:131" s="55" customFormat="1">
      <c r="B117" s="14"/>
      <c r="C117" s="14"/>
      <c r="D117" s="14"/>
      <c r="E117" s="14"/>
      <c r="F117" s="14"/>
      <c r="G117" s="14"/>
      <c r="H117" s="14"/>
      <c r="I117" s="14"/>
      <c r="J117" s="14"/>
      <c r="K117" s="14"/>
      <c r="L117" s="14"/>
      <c r="M117" s="14"/>
      <c r="N117" s="11"/>
      <c r="O117" s="11"/>
      <c r="P117" s="11"/>
      <c r="Q117" s="11"/>
      <c r="R117" s="11"/>
      <c r="S117" s="11"/>
      <c r="T117" s="11"/>
      <c r="U117" s="11"/>
      <c r="V117" s="11"/>
      <c r="W117" s="11"/>
      <c r="X117" s="215"/>
      <c r="Y117" s="11"/>
      <c r="Z117" s="11"/>
      <c r="AA117" s="11"/>
      <c r="AB117" s="11"/>
      <c r="AC117" s="11"/>
      <c r="AD117" s="11"/>
      <c r="AE117" s="11"/>
      <c r="AF117" s="11"/>
      <c r="AG117" s="11"/>
      <c r="AH117" s="11"/>
      <c r="AI117" s="11"/>
      <c r="AJ117" s="11"/>
      <c r="AK117" s="11"/>
      <c r="AL117" s="11"/>
      <c r="AM117" s="11"/>
      <c r="AN117" s="11"/>
      <c r="AO117" s="11"/>
      <c r="AP117" s="11"/>
      <c r="AQ117" s="216"/>
      <c r="AR117" s="217"/>
      <c r="AS117" s="100"/>
      <c r="AT117" s="217"/>
      <c r="AU117" s="217"/>
      <c r="AV117" s="217"/>
      <c r="AW117" s="217"/>
      <c r="AX117" s="217"/>
      <c r="AY117" s="217"/>
      <c r="AZ117" s="14"/>
      <c r="BA117" s="14"/>
      <c r="BB117" s="14"/>
      <c r="BC117" s="14"/>
      <c r="BD117" s="14"/>
      <c r="BE117" s="14"/>
      <c r="CT117" s="218"/>
      <c r="CV117" s="218"/>
      <c r="DD117" s="14"/>
      <c r="DE117" s="14"/>
      <c r="DF117" s="14"/>
      <c r="DG117" s="14"/>
      <c r="DH117" s="14"/>
      <c r="DI117" s="14"/>
      <c r="DJ117" s="14"/>
      <c r="DK117" s="14"/>
      <c r="DL117" s="14"/>
      <c r="DM117" s="14"/>
      <c r="DN117" s="14"/>
      <c r="DO117" s="14"/>
      <c r="DP117" s="14"/>
      <c r="DQ117" s="14"/>
      <c r="DR117" s="14"/>
      <c r="DS117" s="14"/>
      <c r="DT117" s="14"/>
      <c r="DU117" s="14"/>
      <c r="DV117" s="14"/>
      <c r="DW117" s="14"/>
      <c r="DX117" s="14"/>
      <c r="DY117" s="14"/>
      <c r="DZ117" s="14"/>
      <c r="EA117" s="14"/>
    </row>
    <row r="118" spans="2:131" s="55" customFormat="1">
      <c r="B118" s="14"/>
      <c r="C118" s="14"/>
      <c r="D118" s="14"/>
      <c r="E118" s="14"/>
      <c r="F118" s="14"/>
      <c r="G118" s="14"/>
      <c r="H118" s="14"/>
      <c r="I118" s="14"/>
      <c r="J118" s="14"/>
      <c r="K118" s="14"/>
      <c r="L118" s="14"/>
      <c r="M118" s="14"/>
      <c r="N118" s="11"/>
      <c r="O118" s="11"/>
      <c r="P118" s="11"/>
      <c r="Q118" s="11"/>
      <c r="R118" s="11"/>
      <c r="S118" s="11"/>
      <c r="T118" s="11"/>
      <c r="U118" s="11"/>
      <c r="V118" s="11"/>
      <c r="W118" s="11"/>
      <c r="X118" s="215"/>
      <c r="Y118" s="11"/>
      <c r="Z118" s="11"/>
      <c r="AA118" s="11"/>
      <c r="AB118" s="11"/>
      <c r="AC118" s="11"/>
      <c r="AD118" s="11"/>
      <c r="AE118" s="11"/>
      <c r="AF118" s="11"/>
      <c r="AG118" s="11"/>
      <c r="AH118" s="11"/>
      <c r="AI118" s="11"/>
      <c r="AJ118" s="11"/>
      <c r="AK118" s="11"/>
      <c r="AL118" s="11"/>
      <c r="AM118" s="11"/>
      <c r="AN118" s="11"/>
      <c r="AO118" s="11"/>
      <c r="AP118" s="11"/>
      <c r="AQ118" s="216"/>
      <c r="AR118" s="217"/>
      <c r="AS118" s="100"/>
      <c r="AT118" s="217"/>
      <c r="AU118" s="217"/>
      <c r="AV118" s="217"/>
      <c r="AW118" s="217"/>
      <c r="AX118" s="217"/>
      <c r="AY118" s="217"/>
      <c r="AZ118" s="14"/>
      <c r="BA118" s="14"/>
      <c r="BB118" s="14"/>
      <c r="BC118" s="14"/>
      <c r="BD118" s="14"/>
      <c r="BE118" s="14"/>
      <c r="CT118" s="218"/>
      <c r="CV118" s="218"/>
      <c r="DD118" s="14"/>
      <c r="DE118" s="14"/>
      <c r="DF118" s="14"/>
      <c r="DG118" s="14"/>
      <c r="DH118" s="14"/>
      <c r="DI118" s="14"/>
      <c r="DJ118" s="14"/>
      <c r="DK118" s="14"/>
      <c r="DL118" s="14"/>
      <c r="DM118" s="14"/>
      <c r="DN118" s="14"/>
      <c r="DO118" s="14"/>
      <c r="DP118" s="14"/>
      <c r="DQ118" s="14"/>
      <c r="DR118" s="14"/>
      <c r="DS118" s="14"/>
      <c r="DT118" s="14"/>
      <c r="DU118" s="14"/>
      <c r="DV118" s="14"/>
      <c r="DW118" s="14"/>
      <c r="DX118" s="14"/>
      <c r="DY118" s="14"/>
      <c r="DZ118" s="14"/>
      <c r="EA118" s="14"/>
    </row>
    <row r="119" spans="2:131" s="55" customFormat="1">
      <c r="B119" s="14"/>
      <c r="C119" s="14"/>
      <c r="D119" s="14"/>
      <c r="E119" s="14"/>
      <c r="F119" s="14"/>
      <c r="G119" s="14"/>
      <c r="H119" s="14"/>
      <c r="I119" s="14"/>
      <c r="J119" s="14"/>
      <c r="K119" s="14"/>
      <c r="L119" s="14"/>
      <c r="M119" s="14"/>
      <c r="N119" s="11"/>
      <c r="O119" s="11"/>
      <c r="P119" s="11"/>
      <c r="Q119" s="11"/>
      <c r="R119" s="11"/>
      <c r="S119" s="11"/>
      <c r="T119" s="11"/>
      <c r="U119" s="11"/>
      <c r="V119" s="11"/>
      <c r="W119" s="11"/>
      <c r="X119" s="215"/>
      <c r="Y119" s="11"/>
      <c r="Z119" s="11"/>
      <c r="AA119" s="11"/>
      <c r="AB119" s="11"/>
      <c r="AC119" s="11"/>
      <c r="AD119" s="11"/>
      <c r="AE119" s="11"/>
      <c r="AF119" s="11"/>
      <c r="AG119" s="11"/>
      <c r="AH119" s="11"/>
      <c r="AI119" s="11"/>
      <c r="AJ119" s="11"/>
      <c r="AK119" s="11"/>
      <c r="AL119" s="11"/>
      <c r="AM119" s="11"/>
      <c r="AN119" s="11"/>
      <c r="AO119" s="11"/>
      <c r="AP119" s="11"/>
      <c r="AQ119" s="216"/>
      <c r="AR119" s="217"/>
      <c r="AS119" s="100"/>
      <c r="AT119" s="217"/>
      <c r="AU119" s="217"/>
      <c r="AV119" s="217"/>
      <c r="AW119" s="217"/>
      <c r="AX119" s="217"/>
      <c r="AY119" s="217"/>
      <c r="AZ119" s="14"/>
      <c r="BA119" s="14"/>
      <c r="BB119" s="14"/>
      <c r="BC119" s="14"/>
      <c r="BD119" s="14"/>
      <c r="BE119" s="14"/>
      <c r="CT119" s="218"/>
      <c r="CV119" s="218"/>
      <c r="DD119" s="14"/>
      <c r="DE119" s="14"/>
      <c r="DF119" s="14"/>
      <c r="DG119" s="14"/>
      <c r="DH119" s="14"/>
      <c r="DI119" s="14"/>
      <c r="DJ119" s="14"/>
      <c r="DK119" s="14"/>
      <c r="DL119" s="14"/>
      <c r="DM119" s="14"/>
      <c r="DN119" s="14"/>
      <c r="DO119" s="14"/>
      <c r="DP119" s="14"/>
      <c r="DQ119" s="14"/>
      <c r="DR119" s="14"/>
      <c r="DS119" s="14"/>
      <c r="DT119" s="14"/>
      <c r="DU119" s="14"/>
      <c r="DV119" s="14"/>
      <c r="DW119" s="14"/>
      <c r="DX119" s="14"/>
      <c r="DY119" s="14"/>
      <c r="DZ119" s="14"/>
      <c r="EA119" s="14"/>
    </row>
    <row r="120" spans="2:131" s="55" customFormat="1">
      <c r="B120" s="14"/>
      <c r="C120" s="14"/>
      <c r="D120" s="14"/>
      <c r="E120" s="14"/>
      <c r="F120" s="14"/>
      <c r="G120" s="14"/>
      <c r="H120" s="14"/>
      <c r="I120" s="14"/>
      <c r="J120" s="14"/>
      <c r="K120" s="14"/>
      <c r="L120" s="14"/>
      <c r="M120" s="14"/>
      <c r="N120" s="11"/>
      <c r="O120" s="11"/>
      <c r="P120" s="11"/>
      <c r="Q120" s="11"/>
      <c r="R120" s="11"/>
      <c r="S120" s="11"/>
      <c r="T120" s="11"/>
      <c r="U120" s="11"/>
      <c r="V120" s="11"/>
      <c r="W120" s="11"/>
      <c r="X120" s="215"/>
      <c r="Y120" s="11"/>
      <c r="Z120" s="11"/>
      <c r="AA120" s="11"/>
      <c r="AB120" s="11"/>
      <c r="AC120" s="11"/>
      <c r="AD120" s="11"/>
      <c r="AE120" s="11"/>
      <c r="AF120" s="11"/>
      <c r="AG120" s="11"/>
      <c r="AH120" s="11"/>
      <c r="AI120" s="11"/>
      <c r="AJ120" s="11"/>
      <c r="AK120" s="11"/>
      <c r="AL120" s="11"/>
      <c r="AM120" s="11"/>
      <c r="AN120" s="11"/>
      <c r="AO120" s="11"/>
      <c r="AP120" s="11"/>
      <c r="AQ120" s="216"/>
      <c r="AR120" s="217"/>
      <c r="AS120" s="100"/>
      <c r="AT120" s="217"/>
      <c r="AU120" s="217"/>
      <c r="AV120" s="217"/>
      <c r="AW120" s="217"/>
      <c r="AX120" s="217"/>
      <c r="AY120" s="217"/>
      <c r="AZ120" s="14"/>
      <c r="BA120" s="14"/>
      <c r="BB120" s="14"/>
      <c r="BC120" s="14"/>
      <c r="BD120" s="14"/>
      <c r="BE120" s="14"/>
      <c r="CT120" s="218"/>
      <c r="CV120" s="218"/>
      <c r="DD120" s="14"/>
      <c r="DE120" s="14"/>
      <c r="DF120" s="14"/>
      <c r="DG120" s="14"/>
      <c r="DH120" s="14"/>
      <c r="DI120" s="14"/>
      <c r="DJ120" s="14"/>
      <c r="DK120" s="14"/>
      <c r="DL120" s="14"/>
      <c r="DM120" s="14"/>
      <c r="DN120" s="14"/>
      <c r="DO120" s="14"/>
      <c r="DP120" s="14"/>
      <c r="DQ120" s="14"/>
      <c r="DR120" s="14"/>
      <c r="DS120" s="14"/>
      <c r="DT120" s="14"/>
      <c r="DU120" s="14"/>
      <c r="DV120" s="14"/>
      <c r="DW120" s="14"/>
      <c r="DX120" s="14"/>
      <c r="DY120" s="14"/>
      <c r="DZ120" s="14"/>
      <c r="EA120" s="14"/>
    </row>
    <row r="121" spans="2:131" s="55" customFormat="1">
      <c r="B121" s="14"/>
      <c r="C121" s="14"/>
      <c r="D121" s="14"/>
      <c r="E121" s="14"/>
      <c r="F121" s="14"/>
      <c r="G121" s="14"/>
      <c r="H121" s="14"/>
      <c r="I121" s="14"/>
      <c r="J121" s="14"/>
      <c r="K121" s="14"/>
      <c r="L121" s="14"/>
      <c r="M121" s="14"/>
      <c r="N121" s="11"/>
      <c r="O121" s="11"/>
      <c r="P121" s="11"/>
      <c r="Q121" s="11"/>
      <c r="R121" s="11"/>
      <c r="S121" s="11"/>
      <c r="T121" s="11"/>
      <c r="U121" s="11"/>
      <c r="V121" s="11"/>
      <c r="W121" s="11"/>
      <c r="X121" s="215"/>
      <c r="Y121" s="11"/>
      <c r="Z121" s="11"/>
      <c r="AA121" s="11"/>
      <c r="AB121" s="11"/>
      <c r="AC121" s="11"/>
      <c r="AD121" s="11"/>
      <c r="AE121" s="11"/>
      <c r="AF121" s="11"/>
      <c r="AG121" s="11"/>
      <c r="AH121" s="11"/>
      <c r="AI121" s="11"/>
      <c r="AJ121" s="11"/>
      <c r="AK121" s="11"/>
      <c r="AL121" s="11"/>
      <c r="AM121" s="11"/>
      <c r="AN121" s="11"/>
      <c r="AO121" s="11"/>
      <c r="AP121" s="11"/>
      <c r="AQ121" s="216"/>
      <c r="AR121" s="217"/>
      <c r="AS121" s="100"/>
      <c r="AT121" s="217"/>
      <c r="AU121" s="217"/>
      <c r="AV121" s="217"/>
      <c r="AW121" s="217"/>
      <c r="AX121" s="217"/>
      <c r="AY121" s="217"/>
      <c r="AZ121" s="14"/>
      <c r="BA121" s="14"/>
      <c r="BB121" s="14"/>
      <c r="BC121" s="14"/>
      <c r="BD121" s="14"/>
      <c r="BE121" s="14"/>
      <c r="CT121" s="218"/>
      <c r="CV121" s="218"/>
      <c r="DD121" s="14"/>
      <c r="DE121" s="14"/>
      <c r="DF121" s="14"/>
      <c r="DG121" s="14"/>
      <c r="DH121" s="14"/>
      <c r="DI121" s="14"/>
      <c r="DJ121" s="14"/>
      <c r="DK121" s="14"/>
      <c r="DL121" s="14"/>
      <c r="DM121" s="14"/>
      <c r="DN121" s="14"/>
      <c r="DO121" s="14"/>
      <c r="DP121" s="14"/>
      <c r="DQ121" s="14"/>
      <c r="DR121" s="14"/>
      <c r="DS121" s="14"/>
      <c r="DT121" s="14"/>
      <c r="DU121" s="14"/>
      <c r="DV121" s="14"/>
      <c r="DW121" s="14"/>
      <c r="DX121" s="14"/>
      <c r="DY121" s="14"/>
      <c r="DZ121" s="14"/>
      <c r="EA121" s="14"/>
    </row>
    <row r="122" spans="2:131" s="55" customFormat="1">
      <c r="B122" s="14"/>
      <c r="C122" s="14"/>
      <c r="D122" s="14"/>
      <c r="E122" s="14"/>
      <c r="F122" s="14"/>
      <c r="G122" s="14"/>
      <c r="H122" s="14"/>
      <c r="I122" s="14"/>
      <c r="J122" s="14"/>
      <c r="K122" s="14"/>
      <c r="L122" s="14"/>
      <c r="M122" s="14"/>
      <c r="N122" s="11"/>
      <c r="O122" s="11"/>
      <c r="P122" s="11"/>
      <c r="Q122" s="11"/>
      <c r="R122" s="11"/>
      <c r="S122" s="11"/>
      <c r="T122" s="11"/>
      <c r="U122" s="11"/>
      <c r="V122" s="11"/>
      <c r="W122" s="11"/>
      <c r="X122" s="215"/>
      <c r="Y122" s="11"/>
      <c r="Z122" s="11"/>
      <c r="AA122" s="11"/>
      <c r="AB122" s="11"/>
      <c r="AC122" s="11"/>
      <c r="AD122" s="11"/>
      <c r="AE122" s="11"/>
      <c r="AF122" s="11"/>
      <c r="AG122" s="11"/>
      <c r="AH122" s="11"/>
      <c r="AI122" s="11"/>
      <c r="AJ122" s="11"/>
      <c r="AK122" s="11"/>
      <c r="AL122" s="11"/>
      <c r="AM122" s="11"/>
      <c r="AN122" s="11"/>
      <c r="AO122" s="11"/>
      <c r="AP122" s="11"/>
      <c r="AQ122" s="216"/>
      <c r="AR122" s="217"/>
      <c r="AS122" s="100"/>
      <c r="AT122" s="217"/>
      <c r="AU122" s="217"/>
      <c r="AV122" s="217"/>
      <c r="AW122" s="217"/>
      <c r="AX122" s="217"/>
      <c r="AY122" s="217"/>
      <c r="AZ122" s="14"/>
      <c r="BA122" s="14"/>
      <c r="BB122" s="14"/>
      <c r="BC122" s="14"/>
      <c r="BD122" s="14"/>
      <c r="BE122" s="14"/>
      <c r="CT122" s="218"/>
      <c r="CV122" s="218"/>
      <c r="DD122" s="14"/>
      <c r="DE122" s="14"/>
      <c r="DF122" s="14"/>
      <c r="DG122" s="14"/>
      <c r="DH122" s="14"/>
      <c r="DI122" s="14"/>
      <c r="DJ122" s="14"/>
      <c r="DK122" s="14"/>
      <c r="DL122" s="14"/>
      <c r="DM122" s="14"/>
      <c r="DN122" s="14"/>
      <c r="DO122" s="14"/>
      <c r="DP122" s="14"/>
      <c r="DQ122" s="14"/>
      <c r="DR122" s="14"/>
      <c r="DS122" s="14"/>
      <c r="DT122" s="14"/>
      <c r="DU122" s="14"/>
      <c r="DV122" s="14"/>
      <c r="DW122" s="14"/>
      <c r="DX122" s="14"/>
      <c r="DY122" s="14"/>
      <c r="DZ122" s="14"/>
      <c r="EA122" s="14"/>
    </row>
    <row r="123" spans="2:131" s="55" customFormat="1">
      <c r="B123" s="14"/>
      <c r="C123" s="14"/>
      <c r="D123" s="14"/>
      <c r="E123" s="14"/>
      <c r="F123" s="14"/>
      <c r="G123" s="14"/>
      <c r="H123" s="14"/>
      <c r="I123" s="14"/>
      <c r="J123" s="14"/>
      <c r="K123" s="14"/>
      <c r="L123" s="14"/>
      <c r="M123" s="14"/>
      <c r="N123" s="11"/>
      <c r="O123" s="11"/>
      <c r="P123" s="11"/>
      <c r="Q123" s="11"/>
      <c r="R123" s="11"/>
      <c r="S123" s="11"/>
      <c r="T123" s="11"/>
      <c r="U123" s="11"/>
      <c r="V123" s="11"/>
      <c r="W123" s="11"/>
      <c r="X123" s="215"/>
      <c r="Y123" s="11"/>
      <c r="Z123" s="11"/>
      <c r="AA123" s="11"/>
      <c r="AB123" s="11"/>
      <c r="AC123" s="11"/>
      <c r="AD123" s="11"/>
      <c r="AE123" s="11"/>
      <c r="AF123" s="11"/>
      <c r="AG123" s="11"/>
      <c r="AH123" s="11"/>
      <c r="AI123" s="11"/>
      <c r="AJ123" s="11"/>
      <c r="AK123" s="11"/>
      <c r="AL123" s="11"/>
      <c r="AM123" s="11"/>
      <c r="AN123" s="11"/>
      <c r="AO123" s="11"/>
      <c r="AP123" s="11"/>
      <c r="AQ123" s="216"/>
      <c r="AR123" s="217"/>
      <c r="AS123" s="100"/>
      <c r="AT123" s="217"/>
      <c r="AU123" s="217"/>
      <c r="AV123" s="217"/>
      <c r="AW123" s="217"/>
      <c r="AX123" s="217"/>
      <c r="AY123" s="217"/>
      <c r="AZ123" s="14"/>
      <c r="BA123" s="14"/>
      <c r="BB123" s="14"/>
      <c r="BC123" s="14"/>
      <c r="BD123" s="14"/>
      <c r="BE123" s="14"/>
      <c r="CT123" s="218"/>
      <c r="CV123" s="218"/>
      <c r="DD123" s="14"/>
      <c r="DE123" s="14"/>
      <c r="DF123" s="14"/>
      <c r="DG123" s="14"/>
      <c r="DH123" s="14"/>
      <c r="DI123" s="14"/>
      <c r="DJ123" s="14"/>
      <c r="DK123" s="14"/>
      <c r="DL123" s="14"/>
      <c r="DM123" s="14"/>
      <c r="DN123" s="14"/>
      <c r="DO123" s="14"/>
      <c r="DP123" s="14"/>
      <c r="DQ123" s="14"/>
      <c r="DR123" s="14"/>
      <c r="DS123" s="14"/>
      <c r="DT123" s="14"/>
      <c r="DU123" s="14"/>
      <c r="DV123" s="14"/>
      <c r="DW123" s="14"/>
      <c r="DX123" s="14"/>
      <c r="DY123" s="14"/>
      <c r="DZ123" s="14"/>
      <c r="EA123" s="14"/>
    </row>
    <row r="124" spans="2:131" s="55" customFormat="1">
      <c r="B124" s="14"/>
      <c r="C124" s="14"/>
      <c r="D124" s="14"/>
      <c r="E124" s="14"/>
      <c r="F124" s="14"/>
      <c r="G124" s="14"/>
      <c r="H124" s="14"/>
      <c r="I124" s="14"/>
      <c r="J124" s="14"/>
      <c r="K124" s="14"/>
      <c r="L124" s="14"/>
      <c r="M124" s="14"/>
      <c r="N124" s="11"/>
      <c r="O124" s="11"/>
      <c r="P124" s="11"/>
      <c r="Q124" s="11"/>
      <c r="R124" s="11"/>
      <c r="S124" s="11"/>
      <c r="T124" s="11"/>
      <c r="U124" s="11"/>
      <c r="V124" s="11"/>
      <c r="W124" s="11"/>
      <c r="X124" s="215"/>
      <c r="Y124" s="11"/>
      <c r="Z124" s="11"/>
      <c r="AA124" s="11"/>
      <c r="AB124" s="11"/>
      <c r="AC124" s="11"/>
      <c r="AD124" s="11"/>
      <c r="AE124" s="11"/>
      <c r="AF124" s="11"/>
      <c r="AG124" s="11"/>
      <c r="AH124" s="11"/>
      <c r="AI124" s="11"/>
      <c r="AJ124" s="11"/>
      <c r="AK124" s="11"/>
      <c r="AL124" s="11"/>
      <c r="AM124" s="11"/>
      <c r="AN124" s="11"/>
      <c r="AO124" s="11"/>
      <c r="AP124" s="11"/>
      <c r="AQ124" s="216"/>
      <c r="AR124" s="217"/>
      <c r="AS124" s="100"/>
      <c r="AT124" s="217"/>
      <c r="AU124" s="217"/>
      <c r="AV124" s="217"/>
      <c r="AW124" s="217"/>
      <c r="AX124" s="217"/>
      <c r="AY124" s="217"/>
      <c r="AZ124" s="14"/>
      <c r="BA124" s="14"/>
      <c r="BB124" s="14"/>
      <c r="BC124" s="14"/>
      <c r="BD124" s="14"/>
      <c r="BE124" s="14"/>
      <c r="CT124" s="218"/>
      <c r="CV124" s="218"/>
      <c r="DD124" s="14"/>
      <c r="DE124" s="14"/>
      <c r="DF124" s="14"/>
      <c r="DG124" s="14"/>
      <c r="DH124" s="14"/>
      <c r="DI124" s="14"/>
      <c r="DJ124" s="14"/>
      <c r="DK124" s="14"/>
      <c r="DL124" s="14"/>
      <c r="DM124" s="14"/>
      <c r="DN124" s="14"/>
      <c r="DO124" s="14"/>
      <c r="DP124" s="14"/>
      <c r="DQ124" s="14"/>
      <c r="DR124" s="14"/>
      <c r="DS124" s="14"/>
      <c r="DT124" s="14"/>
      <c r="DU124" s="14"/>
      <c r="DV124" s="14"/>
      <c r="DW124" s="14"/>
      <c r="DX124" s="14"/>
      <c r="DY124" s="14"/>
      <c r="DZ124" s="14"/>
      <c r="EA124" s="14"/>
    </row>
    <row r="125" spans="2:131" s="55" customFormat="1">
      <c r="B125" s="14"/>
      <c r="C125" s="14"/>
      <c r="D125" s="14"/>
      <c r="E125" s="14"/>
      <c r="F125" s="14"/>
      <c r="G125" s="14"/>
      <c r="H125" s="14"/>
      <c r="I125" s="14"/>
      <c r="J125" s="14"/>
      <c r="K125" s="14"/>
      <c r="L125" s="14"/>
      <c r="M125" s="14"/>
      <c r="N125" s="11"/>
      <c r="O125" s="11"/>
      <c r="P125" s="11"/>
      <c r="Q125" s="11"/>
      <c r="R125" s="11"/>
      <c r="S125" s="11"/>
      <c r="T125" s="11"/>
      <c r="U125" s="11"/>
      <c r="V125" s="11"/>
      <c r="W125" s="11"/>
      <c r="X125" s="215"/>
      <c r="Y125" s="11"/>
      <c r="Z125" s="11"/>
      <c r="AA125" s="11"/>
      <c r="AB125" s="11"/>
      <c r="AC125" s="11"/>
      <c r="AD125" s="11"/>
      <c r="AE125" s="11"/>
      <c r="AF125" s="11"/>
      <c r="AG125" s="11"/>
      <c r="AH125" s="11"/>
      <c r="AI125" s="11"/>
      <c r="AJ125" s="11"/>
      <c r="AK125" s="11"/>
      <c r="AL125" s="11"/>
      <c r="AM125" s="11"/>
      <c r="AN125" s="11"/>
      <c r="AO125" s="11"/>
      <c r="AP125" s="11"/>
      <c r="AQ125" s="216"/>
      <c r="AR125" s="217"/>
      <c r="AS125" s="100"/>
      <c r="AT125" s="217"/>
      <c r="AU125" s="217"/>
      <c r="AV125" s="217"/>
      <c r="AW125" s="217"/>
      <c r="AX125" s="217"/>
      <c r="AY125" s="217"/>
      <c r="AZ125" s="14"/>
      <c r="BA125" s="14"/>
      <c r="BB125" s="14"/>
      <c r="BC125" s="14"/>
      <c r="BD125" s="14"/>
      <c r="BE125" s="14"/>
      <c r="CT125" s="218"/>
      <c r="CV125" s="218"/>
      <c r="DD125" s="14"/>
      <c r="DE125" s="14"/>
      <c r="DF125" s="14"/>
      <c r="DG125" s="14"/>
      <c r="DH125" s="14"/>
      <c r="DI125" s="14"/>
      <c r="DJ125" s="14"/>
      <c r="DK125" s="14"/>
      <c r="DL125" s="14"/>
      <c r="DM125" s="14"/>
      <c r="DN125" s="14"/>
      <c r="DO125" s="14"/>
      <c r="DP125" s="14"/>
      <c r="DQ125" s="14"/>
      <c r="DR125" s="14"/>
      <c r="DS125" s="14"/>
      <c r="DT125" s="14"/>
      <c r="DU125" s="14"/>
      <c r="DV125" s="14"/>
      <c r="DW125" s="14"/>
      <c r="DX125" s="14"/>
      <c r="DY125" s="14"/>
      <c r="DZ125" s="14"/>
      <c r="EA125" s="14"/>
    </row>
    <row r="126" spans="2:131" s="55" customFormat="1">
      <c r="B126" s="14"/>
      <c r="C126" s="14"/>
      <c r="D126" s="14"/>
      <c r="E126" s="14"/>
      <c r="F126" s="14"/>
      <c r="G126" s="14"/>
      <c r="H126" s="14"/>
      <c r="I126" s="14"/>
      <c r="J126" s="14"/>
      <c r="K126" s="14"/>
      <c r="L126" s="14"/>
      <c r="M126" s="14"/>
      <c r="N126" s="11"/>
      <c r="O126" s="11"/>
      <c r="P126" s="11"/>
      <c r="Q126" s="11"/>
      <c r="R126" s="11"/>
      <c r="S126" s="11"/>
      <c r="T126" s="11"/>
      <c r="U126" s="11"/>
      <c r="V126" s="11"/>
      <c r="W126" s="11"/>
      <c r="X126" s="215"/>
      <c r="Y126" s="11"/>
      <c r="Z126" s="11"/>
      <c r="AA126" s="11"/>
      <c r="AB126" s="11"/>
      <c r="AC126" s="11"/>
      <c r="AD126" s="11"/>
      <c r="AE126" s="11"/>
      <c r="AF126" s="11"/>
      <c r="AG126" s="11"/>
      <c r="AH126" s="11"/>
      <c r="AI126" s="11"/>
      <c r="AJ126" s="11"/>
      <c r="AK126" s="11"/>
      <c r="AL126" s="11"/>
      <c r="AM126" s="11"/>
      <c r="AN126" s="11"/>
      <c r="AO126" s="11"/>
      <c r="AP126" s="11"/>
      <c r="AQ126" s="216"/>
      <c r="AR126" s="217"/>
      <c r="AS126" s="100"/>
      <c r="AT126" s="217"/>
      <c r="AU126" s="217"/>
      <c r="AV126" s="217"/>
      <c r="AW126" s="217"/>
      <c r="AX126" s="217"/>
      <c r="AY126" s="217"/>
      <c r="AZ126" s="14"/>
      <c r="BA126" s="14"/>
      <c r="BB126" s="14"/>
      <c r="BC126" s="14"/>
      <c r="BD126" s="14"/>
      <c r="BE126" s="14"/>
      <c r="CT126" s="218"/>
      <c r="CV126" s="218"/>
      <c r="DD126" s="14"/>
      <c r="DE126" s="14"/>
      <c r="DF126" s="14"/>
      <c r="DG126" s="14"/>
      <c r="DH126" s="14"/>
      <c r="DI126" s="14"/>
      <c r="DJ126" s="14"/>
      <c r="DK126" s="14"/>
      <c r="DL126" s="14"/>
      <c r="DM126" s="14"/>
      <c r="DN126" s="14"/>
      <c r="DO126" s="14"/>
      <c r="DP126" s="14"/>
      <c r="DQ126" s="14"/>
      <c r="DR126" s="14"/>
      <c r="DS126" s="14"/>
      <c r="DT126" s="14"/>
      <c r="DU126" s="14"/>
      <c r="DV126" s="14"/>
      <c r="DW126" s="14"/>
      <c r="DX126" s="14"/>
      <c r="DY126" s="14"/>
      <c r="DZ126" s="14"/>
      <c r="EA126" s="14"/>
    </row>
    <row r="127" spans="2:131" s="55" customFormat="1">
      <c r="B127" s="14"/>
      <c r="C127" s="14"/>
      <c r="D127" s="14"/>
      <c r="E127" s="14"/>
      <c r="F127" s="14"/>
      <c r="G127" s="14"/>
      <c r="H127" s="14"/>
      <c r="I127" s="14"/>
      <c r="J127" s="14"/>
      <c r="K127" s="14"/>
      <c r="L127" s="14"/>
      <c r="M127" s="14"/>
      <c r="N127" s="11"/>
      <c r="O127" s="11"/>
      <c r="P127" s="11"/>
      <c r="Q127" s="11"/>
      <c r="R127" s="11"/>
      <c r="S127" s="11"/>
      <c r="T127" s="11"/>
      <c r="U127" s="11"/>
      <c r="V127" s="11"/>
      <c r="W127" s="11"/>
      <c r="X127" s="215"/>
      <c r="Y127" s="11"/>
      <c r="Z127" s="11"/>
      <c r="AA127" s="11"/>
      <c r="AB127" s="11"/>
      <c r="AC127" s="11"/>
      <c r="AD127" s="11"/>
      <c r="AE127" s="11"/>
      <c r="AF127" s="11"/>
      <c r="AG127" s="11"/>
      <c r="AH127" s="11"/>
      <c r="AI127" s="11"/>
      <c r="AJ127" s="11"/>
      <c r="AK127" s="11"/>
      <c r="AL127" s="11"/>
      <c r="AM127" s="11"/>
      <c r="AN127" s="11"/>
      <c r="AO127" s="11"/>
      <c r="AP127" s="11"/>
      <c r="AQ127" s="216"/>
      <c r="AR127" s="217"/>
      <c r="AS127" s="100"/>
      <c r="AT127" s="217"/>
      <c r="AU127" s="217"/>
      <c r="AV127" s="217"/>
      <c r="AW127" s="217"/>
      <c r="AX127" s="217"/>
      <c r="AY127" s="217"/>
      <c r="AZ127" s="14"/>
      <c r="BA127" s="14"/>
      <c r="BB127" s="14"/>
      <c r="BC127" s="14"/>
      <c r="BD127" s="14"/>
      <c r="BE127" s="14"/>
      <c r="CT127" s="218"/>
      <c r="CV127" s="218"/>
      <c r="DD127" s="14"/>
      <c r="DE127" s="14"/>
      <c r="DF127" s="14"/>
      <c r="DG127" s="14"/>
      <c r="DH127" s="14"/>
      <c r="DI127" s="14"/>
      <c r="DJ127" s="14"/>
      <c r="DK127" s="14"/>
      <c r="DL127" s="14"/>
      <c r="DM127" s="14"/>
      <c r="DN127" s="14"/>
      <c r="DO127" s="14"/>
      <c r="DP127" s="14"/>
      <c r="DQ127" s="14"/>
      <c r="DR127" s="14"/>
      <c r="DS127" s="14"/>
      <c r="DT127" s="14"/>
      <c r="DU127" s="14"/>
      <c r="DV127" s="14"/>
      <c r="DW127" s="14"/>
      <c r="DX127" s="14"/>
      <c r="DY127" s="14"/>
      <c r="DZ127" s="14"/>
      <c r="EA127" s="14"/>
    </row>
    <row r="128" spans="2:131" s="55" customFormat="1">
      <c r="B128" s="14"/>
      <c r="C128" s="14"/>
      <c r="D128" s="14"/>
      <c r="E128" s="14"/>
      <c r="F128" s="14"/>
      <c r="G128" s="14"/>
      <c r="H128" s="14"/>
      <c r="I128" s="14"/>
      <c r="J128" s="14"/>
      <c r="K128" s="14"/>
      <c r="L128" s="14"/>
      <c r="M128" s="14"/>
      <c r="N128" s="11"/>
      <c r="O128" s="11"/>
      <c r="P128" s="11"/>
      <c r="Q128" s="11"/>
      <c r="R128" s="11"/>
      <c r="S128" s="11"/>
      <c r="T128" s="11"/>
      <c r="U128" s="11"/>
      <c r="V128" s="11"/>
      <c r="W128" s="11"/>
      <c r="X128" s="215"/>
      <c r="Y128" s="11"/>
      <c r="Z128" s="11"/>
      <c r="AA128" s="11"/>
      <c r="AB128" s="11"/>
      <c r="AC128" s="11"/>
      <c r="AD128" s="11"/>
      <c r="AE128" s="11"/>
      <c r="AF128" s="11"/>
      <c r="AG128" s="11"/>
      <c r="AH128" s="11"/>
      <c r="AI128" s="11"/>
      <c r="AJ128" s="11"/>
      <c r="AK128" s="11"/>
      <c r="AL128" s="11"/>
      <c r="AM128" s="11"/>
      <c r="AN128" s="11"/>
      <c r="AO128" s="11"/>
      <c r="AP128" s="11"/>
      <c r="AQ128" s="216"/>
      <c r="AR128" s="217"/>
      <c r="AS128" s="100"/>
      <c r="AT128" s="217"/>
      <c r="AU128" s="217"/>
      <c r="AV128" s="217"/>
      <c r="AW128" s="217"/>
      <c r="AX128" s="217"/>
      <c r="AY128" s="217"/>
      <c r="AZ128" s="14"/>
      <c r="BA128" s="14"/>
      <c r="BB128" s="14"/>
      <c r="BC128" s="14"/>
      <c r="BD128" s="14"/>
      <c r="BE128" s="14"/>
      <c r="CT128" s="218"/>
      <c r="CV128" s="218"/>
      <c r="DD128" s="14"/>
      <c r="DE128" s="14"/>
      <c r="DF128" s="14"/>
      <c r="DG128" s="14"/>
      <c r="DH128" s="14"/>
      <c r="DI128" s="14"/>
      <c r="DJ128" s="14"/>
      <c r="DK128" s="14"/>
      <c r="DL128" s="14"/>
      <c r="DM128" s="14"/>
      <c r="DN128" s="14"/>
      <c r="DO128" s="14"/>
      <c r="DP128" s="14"/>
      <c r="DQ128" s="14"/>
      <c r="DR128" s="14"/>
      <c r="DS128" s="14"/>
      <c r="DT128" s="14"/>
      <c r="DU128" s="14"/>
      <c r="DV128" s="14"/>
      <c r="DW128" s="14"/>
      <c r="DX128" s="14"/>
      <c r="DY128" s="14"/>
      <c r="DZ128" s="14"/>
      <c r="EA128" s="14"/>
    </row>
    <row r="129" spans="2:131" s="55" customFormat="1">
      <c r="B129" s="14"/>
      <c r="C129" s="14"/>
      <c r="D129" s="14"/>
      <c r="E129" s="14"/>
      <c r="F129" s="14"/>
      <c r="G129" s="14"/>
      <c r="H129" s="14"/>
      <c r="I129" s="14"/>
      <c r="J129" s="14"/>
      <c r="K129" s="14"/>
      <c r="L129" s="14"/>
      <c r="M129" s="14"/>
      <c r="N129" s="11"/>
      <c r="O129" s="11"/>
      <c r="P129" s="11"/>
      <c r="Q129" s="11"/>
      <c r="R129" s="11"/>
      <c r="S129" s="11"/>
      <c r="T129" s="11"/>
      <c r="U129" s="11"/>
      <c r="V129" s="11"/>
      <c r="W129" s="11"/>
      <c r="X129" s="215"/>
      <c r="Y129" s="11"/>
      <c r="Z129" s="11"/>
      <c r="AA129" s="11"/>
      <c r="AB129" s="11"/>
      <c r="AC129" s="11"/>
      <c r="AD129" s="11"/>
      <c r="AE129" s="11"/>
      <c r="AF129" s="11"/>
      <c r="AG129" s="11"/>
      <c r="AH129" s="11"/>
      <c r="AI129" s="11"/>
      <c r="AJ129" s="11"/>
      <c r="AK129" s="11"/>
      <c r="AL129" s="11"/>
      <c r="AM129" s="11"/>
      <c r="AN129" s="11"/>
      <c r="AO129" s="11"/>
      <c r="AP129" s="11"/>
      <c r="AQ129" s="216"/>
      <c r="AR129" s="217"/>
      <c r="AS129" s="100"/>
      <c r="AT129" s="217"/>
      <c r="AU129" s="217"/>
      <c r="AV129" s="217"/>
      <c r="AW129" s="217"/>
      <c r="AX129" s="217"/>
      <c r="AY129" s="217"/>
      <c r="AZ129" s="14"/>
      <c r="BA129" s="14"/>
      <c r="BB129" s="14"/>
      <c r="BC129" s="14"/>
      <c r="BD129" s="14"/>
      <c r="BE129" s="14"/>
      <c r="CT129" s="218"/>
      <c r="CV129" s="218"/>
      <c r="DD129" s="14"/>
      <c r="DE129" s="14"/>
      <c r="DF129" s="14"/>
      <c r="DG129" s="14"/>
      <c r="DH129" s="14"/>
      <c r="DI129" s="14"/>
      <c r="DJ129" s="14"/>
      <c r="DK129" s="14"/>
      <c r="DL129" s="14"/>
      <c r="DM129" s="14"/>
      <c r="DN129" s="14"/>
      <c r="DO129" s="14"/>
      <c r="DP129" s="14"/>
      <c r="DQ129" s="14"/>
      <c r="DR129" s="14"/>
      <c r="DS129" s="14"/>
      <c r="DT129" s="14"/>
      <c r="DU129" s="14"/>
      <c r="DV129" s="14"/>
      <c r="DW129" s="14"/>
      <c r="DX129" s="14"/>
      <c r="DY129" s="14"/>
      <c r="DZ129" s="14"/>
      <c r="EA129" s="14"/>
    </row>
    <row r="130" spans="2:131" s="55" customFormat="1">
      <c r="B130" s="14"/>
      <c r="C130" s="14"/>
      <c r="D130" s="14"/>
      <c r="E130" s="14"/>
      <c r="F130" s="14"/>
      <c r="G130" s="14"/>
      <c r="H130" s="14"/>
      <c r="I130" s="14"/>
      <c r="J130" s="14"/>
      <c r="K130" s="14"/>
      <c r="L130" s="14"/>
      <c r="M130" s="14"/>
      <c r="N130" s="11"/>
      <c r="O130" s="11"/>
      <c r="P130" s="11"/>
      <c r="Q130" s="11"/>
      <c r="R130" s="11"/>
      <c r="S130" s="11"/>
      <c r="T130" s="11"/>
      <c r="U130" s="11"/>
      <c r="V130" s="11"/>
      <c r="W130" s="11"/>
      <c r="X130" s="215"/>
      <c r="Y130" s="11"/>
      <c r="Z130" s="11"/>
      <c r="AA130" s="11"/>
      <c r="AB130" s="11"/>
      <c r="AC130" s="11"/>
      <c r="AD130" s="11"/>
      <c r="AE130" s="11"/>
      <c r="AF130" s="11"/>
      <c r="AG130" s="11"/>
      <c r="AH130" s="11"/>
      <c r="AI130" s="11"/>
      <c r="AJ130" s="11"/>
      <c r="AK130" s="11"/>
      <c r="AL130" s="11"/>
      <c r="AM130" s="11"/>
      <c r="AN130" s="11"/>
      <c r="AO130" s="11"/>
      <c r="AP130" s="11"/>
      <c r="AQ130" s="216"/>
      <c r="AR130" s="217"/>
      <c r="AS130" s="100"/>
      <c r="AT130" s="217"/>
      <c r="AU130" s="217"/>
      <c r="AV130" s="217"/>
      <c r="AW130" s="217"/>
      <c r="AX130" s="217"/>
      <c r="AY130" s="217"/>
      <c r="AZ130" s="14"/>
      <c r="BA130" s="14"/>
      <c r="BB130" s="14"/>
      <c r="BC130" s="14"/>
      <c r="BD130" s="14"/>
      <c r="BE130" s="14"/>
      <c r="CT130" s="218"/>
      <c r="CV130" s="218"/>
      <c r="DD130" s="14"/>
      <c r="DE130" s="14"/>
      <c r="DF130" s="14"/>
      <c r="DG130" s="14"/>
      <c r="DH130" s="14"/>
      <c r="DI130" s="14"/>
      <c r="DJ130" s="14"/>
      <c r="DK130" s="14"/>
      <c r="DL130" s="14"/>
      <c r="DM130" s="14"/>
      <c r="DN130" s="14"/>
      <c r="DO130" s="14"/>
      <c r="DP130" s="14"/>
      <c r="DQ130" s="14"/>
      <c r="DR130" s="14"/>
      <c r="DS130" s="14"/>
      <c r="DT130" s="14"/>
      <c r="DU130" s="14"/>
      <c r="DV130" s="14"/>
      <c r="DW130" s="14"/>
      <c r="DX130" s="14"/>
      <c r="DY130" s="14"/>
      <c r="DZ130" s="14"/>
      <c r="EA130" s="14"/>
    </row>
    <row r="131" spans="2:131" s="55" customFormat="1">
      <c r="B131" s="14"/>
      <c r="C131" s="14"/>
      <c r="D131" s="14"/>
      <c r="E131" s="14"/>
      <c r="F131" s="14"/>
      <c r="G131" s="14"/>
      <c r="H131" s="14"/>
      <c r="I131" s="14"/>
      <c r="J131" s="14"/>
      <c r="K131" s="14"/>
      <c r="L131" s="14"/>
      <c r="M131" s="14"/>
      <c r="N131" s="11"/>
      <c r="O131" s="11"/>
      <c r="P131" s="11"/>
      <c r="Q131" s="11"/>
      <c r="R131" s="11"/>
      <c r="S131" s="11"/>
      <c r="T131" s="11"/>
      <c r="U131" s="11"/>
      <c r="V131" s="11"/>
      <c r="W131" s="11"/>
      <c r="X131" s="215"/>
      <c r="Y131" s="11"/>
      <c r="Z131" s="11"/>
      <c r="AA131" s="11"/>
      <c r="AB131" s="11"/>
      <c r="AC131" s="11"/>
      <c r="AD131" s="11"/>
      <c r="AE131" s="11"/>
      <c r="AF131" s="11"/>
      <c r="AG131" s="11"/>
      <c r="AH131" s="11"/>
      <c r="AI131" s="11"/>
      <c r="AJ131" s="11"/>
      <c r="AK131" s="11"/>
      <c r="AL131" s="11"/>
      <c r="AM131" s="11"/>
      <c r="AN131" s="11"/>
      <c r="AO131" s="11"/>
      <c r="AP131" s="11"/>
      <c r="AQ131" s="216"/>
      <c r="AR131" s="217"/>
      <c r="AS131" s="100"/>
      <c r="AT131" s="217"/>
      <c r="AU131" s="217"/>
      <c r="AV131" s="217"/>
      <c r="AW131" s="217"/>
      <c r="AX131" s="217"/>
      <c r="AY131" s="217"/>
      <c r="AZ131" s="14"/>
      <c r="BA131" s="14"/>
      <c r="BB131" s="14"/>
      <c r="BC131" s="14"/>
      <c r="BD131" s="14"/>
      <c r="BE131" s="14"/>
      <c r="CT131" s="218"/>
      <c r="CV131" s="218"/>
      <c r="DD131" s="14"/>
      <c r="DE131" s="14"/>
      <c r="DF131" s="14"/>
      <c r="DG131" s="14"/>
      <c r="DH131" s="14"/>
      <c r="DI131" s="14"/>
      <c r="DJ131" s="14"/>
      <c r="DK131" s="14"/>
      <c r="DL131" s="14"/>
      <c r="DM131" s="14"/>
      <c r="DN131" s="14"/>
      <c r="DO131" s="14"/>
      <c r="DP131" s="14"/>
      <c r="DQ131" s="14"/>
      <c r="DR131" s="14"/>
      <c r="DS131" s="14"/>
      <c r="DT131" s="14"/>
      <c r="DU131" s="14"/>
      <c r="DV131" s="14"/>
      <c r="DW131" s="14"/>
      <c r="DX131" s="14"/>
      <c r="DY131" s="14"/>
      <c r="DZ131" s="14"/>
      <c r="EA131" s="14"/>
    </row>
    <row r="132" spans="2:131" s="55" customFormat="1">
      <c r="B132" s="14"/>
      <c r="C132" s="14"/>
      <c r="D132" s="14"/>
      <c r="E132" s="14"/>
      <c r="F132" s="14"/>
      <c r="G132" s="14"/>
      <c r="H132" s="14"/>
      <c r="I132" s="14"/>
      <c r="J132" s="14"/>
      <c r="K132" s="14"/>
      <c r="L132" s="14"/>
      <c r="M132" s="14"/>
      <c r="N132" s="11"/>
      <c r="O132" s="11"/>
      <c r="P132" s="11"/>
      <c r="Q132" s="11"/>
      <c r="R132" s="11"/>
      <c r="S132" s="11"/>
      <c r="T132" s="11"/>
      <c r="U132" s="11"/>
      <c r="V132" s="11"/>
      <c r="W132" s="11"/>
      <c r="X132" s="215"/>
      <c r="Y132" s="11"/>
      <c r="Z132" s="11"/>
      <c r="AA132" s="11"/>
      <c r="AB132" s="11"/>
      <c r="AC132" s="11"/>
      <c r="AD132" s="11"/>
      <c r="AE132" s="11"/>
      <c r="AF132" s="11"/>
      <c r="AG132" s="11"/>
      <c r="AH132" s="11"/>
      <c r="AI132" s="11"/>
      <c r="AJ132" s="11"/>
      <c r="AK132" s="11"/>
      <c r="AL132" s="11"/>
      <c r="AM132" s="11"/>
      <c r="AN132" s="11"/>
      <c r="AO132" s="11"/>
      <c r="AP132" s="11"/>
      <c r="AQ132" s="216"/>
      <c r="AR132" s="217"/>
      <c r="AS132" s="100"/>
      <c r="AT132" s="217"/>
      <c r="AU132" s="217"/>
      <c r="AV132" s="217"/>
      <c r="AW132" s="217"/>
      <c r="AX132" s="217"/>
      <c r="AY132" s="217"/>
      <c r="AZ132" s="14"/>
      <c r="BA132" s="14"/>
      <c r="BB132" s="14"/>
      <c r="BC132" s="14"/>
      <c r="BD132" s="14"/>
      <c r="BE132" s="14"/>
      <c r="CT132" s="218"/>
      <c r="CV132" s="218"/>
      <c r="DD132" s="14"/>
      <c r="DE132" s="14"/>
      <c r="DF132" s="14"/>
      <c r="DG132" s="14"/>
      <c r="DH132" s="14"/>
      <c r="DI132" s="14"/>
      <c r="DJ132" s="14"/>
      <c r="DK132" s="14"/>
      <c r="DL132" s="14"/>
      <c r="DM132" s="14"/>
      <c r="DN132" s="14"/>
      <c r="DO132" s="14"/>
      <c r="DP132" s="14"/>
      <c r="DQ132" s="14"/>
      <c r="DR132" s="14"/>
      <c r="DS132" s="14"/>
      <c r="DT132" s="14"/>
      <c r="DU132" s="14"/>
      <c r="DV132" s="14"/>
      <c r="DW132" s="14"/>
      <c r="DX132" s="14"/>
      <c r="DY132" s="14"/>
      <c r="DZ132" s="14"/>
      <c r="EA132" s="14"/>
    </row>
    <row r="133" spans="2:131" s="55" customFormat="1">
      <c r="B133" s="14"/>
      <c r="C133" s="14"/>
      <c r="D133" s="14"/>
      <c r="E133" s="14"/>
      <c r="F133" s="14"/>
      <c r="G133" s="14"/>
      <c r="H133" s="14"/>
      <c r="I133" s="14"/>
      <c r="J133" s="14"/>
      <c r="K133" s="14"/>
      <c r="L133" s="14"/>
      <c r="M133" s="14"/>
      <c r="N133" s="11"/>
      <c r="O133" s="11"/>
      <c r="P133" s="11"/>
      <c r="Q133" s="11"/>
      <c r="R133" s="11"/>
      <c r="S133" s="11"/>
      <c r="T133" s="11"/>
      <c r="U133" s="11"/>
      <c r="V133" s="11"/>
      <c r="W133" s="11"/>
      <c r="X133" s="215"/>
      <c r="Y133" s="11"/>
      <c r="Z133" s="11"/>
      <c r="AA133" s="11"/>
      <c r="AB133" s="11"/>
      <c r="AC133" s="11"/>
      <c r="AD133" s="11"/>
      <c r="AE133" s="11"/>
      <c r="AF133" s="11"/>
      <c r="AG133" s="11"/>
      <c r="AH133" s="11"/>
      <c r="AI133" s="11"/>
      <c r="AJ133" s="11"/>
      <c r="AK133" s="11"/>
      <c r="AL133" s="11"/>
      <c r="AM133" s="11"/>
      <c r="AN133" s="11"/>
      <c r="AO133" s="11"/>
      <c r="AP133" s="11"/>
      <c r="AQ133" s="216"/>
      <c r="AR133" s="217"/>
      <c r="AS133" s="100"/>
      <c r="AT133" s="217"/>
      <c r="AU133" s="217"/>
      <c r="AV133" s="217"/>
      <c r="AW133" s="217"/>
      <c r="AX133" s="217"/>
      <c r="AY133" s="217"/>
      <c r="AZ133" s="14"/>
      <c r="BA133" s="14"/>
      <c r="BB133" s="14"/>
      <c r="BC133" s="14"/>
      <c r="BD133" s="14"/>
      <c r="BE133" s="14"/>
      <c r="CT133" s="218"/>
      <c r="CV133" s="218"/>
      <c r="DD133" s="14"/>
      <c r="DE133" s="14"/>
      <c r="DF133" s="14"/>
      <c r="DG133" s="14"/>
      <c r="DH133" s="14"/>
      <c r="DI133" s="14"/>
      <c r="DJ133" s="14"/>
      <c r="DK133" s="14"/>
      <c r="DL133" s="14"/>
      <c r="DM133" s="14"/>
      <c r="DN133" s="14"/>
      <c r="DO133" s="14"/>
      <c r="DP133" s="14"/>
      <c r="DQ133" s="14"/>
      <c r="DR133" s="14"/>
      <c r="DS133" s="14"/>
      <c r="DT133" s="14"/>
      <c r="DU133" s="14"/>
      <c r="DV133" s="14"/>
      <c r="DW133" s="14"/>
      <c r="DX133" s="14"/>
      <c r="DY133" s="14"/>
      <c r="DZ133" s="14"/>
      <c r="EA133" s="14"/>
    </row>
    <row r="134" spans="2:131" s="55" customFormat="1">
      <c r="B134" s="14"/>
      <c r="C134" s="14"/>
      <c r="D134" s="14"/>
      <c r="E134" s="14"/>
      <c r="F134" s="14"/>
      <c r="G134" s="14"/>
      <c r="H134" s="14"/>
      <c r="I134" s="14"/>
      <c r="J134" s="14"/>
      <c r="K134" s="14"/>
      <c r="L134" s="14"/>
      <c r="M134" s="14"/>
      <c r="N134" s="11"/>
      <c r="O134" s="11"/>
      <c r="P134" s="11"/>
      <c r="Q134" s="11"/>
      <c r="R134" s="11"/>
      <c r="S134" s="11"/>
      <c r="T134" s="11"/>
      <c r="U134" s="11"/>
      <c r="V134" s="11"/>
      <c r="W134" s="11"/>
      <c r="X134" s="215"/>
      <c r="Y134" s="11"/>
      <c r="Z134" s="11"/>
      <c r="AA134" s="11"/>
      <c r="AB134" s="11"/>
      <c r="AC134" s="11"/>
      <c r="AD134" s="11"/>
      <c r="AE134" s="11"/>
      <c r="AF134" s="11"/>
      <c r="AG134" s="11"/>
      <c r="AH134" s="11"/>
      <c r="AI134" s="11"/>
      <c r="AJ134" s="11"/>
      <c r="AK134" s="11"/>
      <c r="AL134" s="11"/>
      <c r="AM134" s="11"/>
      <c r="AN134" s="11"/>
      <c r="AO134" s="11"/>
      <c r="AP134" s="11"/>
      <c r="AQ134" s="216"/>
      <c r="AR134" s="217"/>
      <c r="AS134" s="100"/>
      <c r="AT134" s="217"/>
      <c r="AU134" s="217"/>
      <c r="AV134" s="217"/>
      <c r="AW134" s="217"/>
      <c r="AX134" s="217"/>
      <c r="AY134" s="217"/>
      <c r="AZ134" s="14"/>
      <c r="BA134" s="14"/>
      <c r="BB134" s="14"/>
      <c r="BC134" s="14"/>
      <c r="BD134" s="14"/>
      <c r="BE134" s="14"/>
      <c r="CT134" s="218"/>
      <c r="CV134" s="218"/>
      <c r="DD134" s="14"/>
      <c r="DE134" s="14"/>
      <c r="DF134" s="14"/>
      <c r="DG134" s="14"/>
      <c r="DH134" s="14"/>
      <c r="DI134" s="14"/>
      <c r="DJ134" s="14"/>
      <c r="DK134" s="14"/>
      <c r="DL134" s="14"/>
      <c r="DM134" s="14"/>
      <c r="DN134" s="14"/>
      <c r="DO134" s="14"/>
      <c r="DP134" s="14"/>
      <c r="DQ134" s="14"/>
      <c r="DR134" s="14"/>
      <c r="DS134" s="14"/>
      <c r="DT134" s="14"/>
      <c r="DU134" s="14"/>
      <c r="DV134" s="14"/>
      <c r="DW134" s="14"/>
      <c r="DX134" s="14"/>
      <c r="DY134" s="14"/>
      <c r="DZ134" s="14"/>
      <c r="EA134" s="14"/>
    </row>
    <row r="135" spans="2:131" s="55" customFormat="1">
      <c r="B135" s="14"/>
      <c r="C135" s="14"/>
      <c r="D135" s="14"/>
      <c r="E135" s="14"/>
      <c r="F135" s="14"/>
      <c r="G135" s="14"/>
      <c r="H135" s="14"/>
      <c r="I135" s="14"/>
      <c r="J135" s="14"/>
      <c r="K135" s="14"/>
      <c r="L135" s="14"/>
      <c r="M135" s="14"/>
      <c r="N135" s="11"/>
      <c r="O135" s="11"/>
      <c r="P135" s="11"/>
      <c r="Q135" s="11"/>
      <c r="R135" s="11"/>
      <c r="S135" s="11"/>
      <c r="T135" s="11"/>
      <c r="U135" s="11"/>
      <c r="V135" s="11"/>
      <c r="W135" s="11"/>
      <c r="X135" s="215"/>
      <c r="Y135" s="11"/>
      <c r="Z135" s="11"/>
      <c r="AA135" s="11"/>
      <c r="AB135" s="11"/>
      <c r="AC135" s="11"/>
      <c r="AD135" s="11"/>
      <c r="AE135" s="11"/>
      <c r="AF135" s="11"/>
      <c r="AG135" s="11"/>
      <c r="AH135" s="11"/>
      <c r="AI135" s="11"/>
      <c r="AJ135" s="11"/>
      <c r="AK135" s="11"/>
      <c r="AL135" s="11"/>
      <c r="AM135" s="11"/>
      <c r="AN135" s="11"/>
      <c r="AO135" s="11"/>
      <c r="AP135" s="11"/>
      <c r="AQ135" s="216"/>
      <c r="AR135" s="217"/>
      <c r="AS135" s="100"/>
      <c r="AT135" s="217"/>
      <c r="AU135" s="217"/>
      <c r="AV135" s="217"/>
      <c r="AW135" s="217"/>
      <c r="AX135" s="217"/>
      <c r="AY135" s="217"/>
      <c r="AZ135" s="14"/>
      <c r="BA135" s="14"/>
      <c r="BB135" s="14"/>
      <c r="BC135" s="14"/>
      <c r="BD135" s="14"/>
      <c r="BE135" s="14"/>
      <c r="CT135" s="218"/>
      <c r="CV135" s="218"/>
      <c r="DD135" s="14"/>
      <c r="DE135" s="14"/>
      <c r="DF135" s="14"/>
      <c r="DG135" s="14"/>
      <c r="DH135" s="14"/>
      <c r="DI135" s="14"/>
      <c r="DJ135" s="14"/>
      <c r="DK135" s="14"/>
      <c r="DL135" s="14"/>
      <c r="DM135" s="14"/>
      <c r="DN135" s="14"/>
      <c r="DO135" s="14"/>
      <c r="DP135" s="14"/>
      <c r="DQ135" s="14"/>
      <c r="DR135" s="14"/>
      <c r="DS135" s="14"/>
      <c r="DT135" s="14"/>
      <c r="DU135" s="14"/>
      <c r="DV135" s="14"/>
      <c r="DW135" s="14"/>
      <c r="DX135" s="14"/>
      <c r="DY135" s="14"/>
      <c r="DZ135" s="14"/>
      <c r="EA135" s="14"/>
    </row>
    <row r="136" spans="2:131" s="55" customFormat="1">
      <c r="B136" s="14"/>
      <c r="C136" s="14"/>
      <c r="D136" s="14"/>
      <c r="E136" s="14"/>
      <c r="F136" s="14"/>
      <c r="G136" s="14"/>
      <c r="H136" s="14"/>
      <c r="I136" s="14"/>
      <c r="J136" s="14"/>
      <c r="K136" s="14"/>
      <c r="L136" s="14"/>
      <c r="M136" s="14"/>
      <c r="N136" s="11"/>
      <c r="O136" s="11"/>
      <c r="P136" s="11"/>
      <c r="Q136" s="11"/>
      <c r="R136" s="11"/>
      <c r="S136" s="11"/>
      <c r="T136" s="11"/>
      <c r="U136" s="11"/>
      <c r="V136" s="11"/>
      <c r="W136" s="11"/>
      <c r="X136" s="215"/>
      <c r="Y136" s="11"/>
      <c r="Z136" s="11"/>
      <c r="AA136" s="11"/>
      <c r="AB136" s="11"/>
      <c r="AC136" s="11"/>
      <c r="AD136" s="11"/>
      <c r="AE136" s="11"/>
      <c r="AF136" s="11"/>
      <c r="AG136" s="11"/>
      <c r="AH136" s="11"/>
      <c r="AI136" s="11"/>
      <c r="AJ136" s="11"/>
      <c r="AK136" s="11"/>
      <c r="AL136" s="11"/>
      <c r="AM136" s="11"/>
      <c r="AN136" s="11"/>
      <c r="AO136" s="11"/>
      <c r="AP136" s="11"/>
      <c r="AQ136" s="216"/>
      <c r="AR136" s="217"/>
      <c r="AS136" s="100"/>
      <c r="AT136" s="217"/>
      <c r="AU136" s="217"/>
      <c r="AV136" s="217"/>
      <c r="AW136" s="217"/>
      <c r="AX136" s="217"/>
      <c r="AY136" s="217"/>
      <c r="AZ136" s="14"/>
      <c r="BA136" s="14"/>
      <c r="BB136" s="14"/>
      <c r="BC136" s="14"/>
      <c r="BD136" s="14"/>
      <c r="BE136" s="14"/>
      <c r="CT136" s="218"/>
      <c r="CV136" s="218"/>
      <c r="DD136" s="14"/>
      <c r="DE136" s="14"/>
      <c r="DF136" s="14"/>
      <c r="DG136" s="14"/>
      <c r="DH136" s="14"/>
      <c r="DI136" s="14"/>
      <c r="DJ136" s="14"/>
      <c r="DK136" s="14"/>
      <c r="DL136" s="14"/>
      <c r="DM136" s="14"/>
      <c r="DN136" s="14"/>
      <c r="DO136" s="14"/>
      <c r="DP136" s="14"/>
      <c r="DQ136" s="14"/>
      <c r="DR136" s="14"/>
      <c r="DS136" s="14"/>
      <c r="DT136" s="14"/>
      <c r="DU136" s="14"/>
      <c r="DV136" s="14"/>
      <c r="DW136" s="14"/>
      <c r="DX136" s="14"/>
      <c r="DY136" s="14"/>
      <c r="DZ136" s="14"/>
      <c r="EA136" s="14"/>
    </row>
    <row r="137" spans="2:131" s="55" customFormat="1">
      <c r="B137" s="14"/>
      <c r="C137" s="14"/>
      <c r="D137" s="14"/>
      <c r="E137" s="14"/>
      <c r="F137" s="14"/>
      <c r="G137" s="14"/>
      <c r="H137" s="14"/>
      <c r="I137" s="14"/>
      <c r="J137" s="14"/>
      <c r="K137" s="14"/>
      <c r="L137" s="14"/>
      <c r="M137" s="14"/>
      <c r="N137" s="11"/>
      <c r="O137" s="11"/>
      <c r="P137" s="11"/>
      <c r="Q137" s="11"/>
      <c r="R137" s="11"/>
      <c r="S137" s="11"/>
      <c r="T137" s="11"/>
      <c r="U137" s="11"/>
      <c r="V137" s="11"/>
      <c r="W137" s="11"/>
      <c r="X137" s="215"/>
      <c r="Y137" s="11"/>
      <c r="Z137" s="11"/>
      <c r="AA137" s="11"/>
      <c r="AB137" s="11"/>
      <c r="AC137" s="11"/>
      <c r="AD137" s="11"/>
      <c r="AE137" s="11"/>
      <c r="AF137" s="11"/>
      <c r="AG137" s="11"/>
      <c r="AH137" s="11"/>
      <c r="AI137" s="11"/>
      <c r="AJ137" s="11"/>
      <c r="AK137" s="11"/>
      <c r="AL137" s="11"/>
      <c r="AM137" s="11"/>
      <c r="AN137" s="11"/>
      <c r="AO137" s="11"/>
      <c r="AP137" s="11"/>
      <c r="AQ137" s="216"/>
      <c r="AR137" s="217"/>
      <c r="AS137" s="100"/>
      <c r="AT137" s="217"/>
      <c r="AU137" s="217"/>
      <c r="AV137" s="217"/>
      <c r="AW137" s="217"/>
      <c r="AX137" s="217"/>
      <c r="AY137" s="217"/>
      <c r="AZ137" s="14"/>
      <c r="BA137" s="14"/>
      <c r="BB137" s="14"/>
      <c r="BC137" s="14"/>
      <c r="BD137" s="14"/>
      <c r="BE137" s="14"/>
      <c r="CT137" s="218"/>
      <c r="CV137" s="218"/>
      <c r="DD137" s="14"/>
      <c r="DE137" s="14"/>
      <c r="DF137" s="14"/>
      <c r="DG137" s="14"/>
      <c r="DH137" s="14"/>
      <c r="DI137" s="14"/>
      <c r="DJ137" s="14"/>
      <c r="DK137" s="14"/>
      <c r="DL137" s="14"/>
      <c r="DM137" s="14"/>
      <c r="DN137" s="14"/>
      <c r="DO137" s="14"/>
      <c r="DP137" s="14"/>
      <c r="DQ137" s="14"/>
      <c r="DR137" s="14"/>
      <c r="DS137" s="14"/>
      <c r="DT137" s="14"/>
      <c r="DU137" s="14"/>
      <c r="DV137" s="14"/>
      <c r="DW137" s="14"/>
      <c r="DX137" s="14"/>
      <c r="DY137" s="14"/>
      <c r="DZ137" s="14"/>
      <c r="EA137" s="14"/>
    </row>
    <row r="138" spans="2:131" s="55" customFormat="1">
      <c r="B138" s="14"/>
      <c r="C138" s="14"/>
      <c r="D138" s="14"/>
      <c r="E138" s="14"/>
      <c r="F138" s="14"/>
      <c r="G138" s="14"/>
      <c r="H138" s="14"/>
      <c r="I138" s="14"/>
      <c r="J138" s="14"/>
      <c r="K138" s="14"/>
      <c r="L138" s="14"/>
      <c r="M138" s="14"/>
      <c r="N138" s="11"/>
      <c r="O138" s="11"/>
      <c r="P138" s="11"/>
      <c r="Q138" s="11"/>
      <c r="R138" s="11"/>
      <c r="S138" s="11"/>
      <c r="T138" s="11"/>
      <c r="U138" s="11"/>
      <c r="V138" s="11"/>
      <c r="W138" s="11"/>
      <c r="X138" s="215"/>
      <c r="Y138" s="11"/>
      <c r="Z138" s="11"/>
      <c r="AA138" s="11"/>
      <c r="AB138" s="11"/>
      <c r="AC138" s="11"/>
      <c r="AD138" s="11"/>
      <c r="AE138" s="11"/>
      <c r="AF138" s="11"/>
      <c r="AG138" s="11"/>
      <c r="AH138" s="11"/>
      <c r="AI138" s="11"/>
      <c r="AJ138" s="11"/>
      <c r="AK138" s="11"/>
      <c r="AL138" s="11"/>
      <c r="AM138" s="11"/>
      <c r="AN138" s="11"/>
      <c r="AO138" s="11"/>
      <c r="AP138" s="11"/>
      <c r="AQ138" s="216"/>
      <c r="AR138" s="217"/>
      <c r="AS138" s="100"/>
      <c r="AT138" s="217"/>
      <c r="AU138" s="217"/>
      <c r="AV138" s="217"/>
      <c r="AW138" s="217"/>
      <c r="AX138" s="217"/>
      <c r="AY138" s="217"/>
      <c r="AZ138" s="14"/>
      <c r="BA138" s="14"/>
      <c r="BB138" s="14"/>
      <c r="BC138" s="14"/>
      <c r="BD138" s="14"/>
      <c r="BE138" s="14"/>
      <c r="CT138" s="218"/>
      <c r="CV138" s="218"/>
      <c r="DD138" s="14"/>
      <c r="DE138" s="14"/>
      <c r="DF138" s="14"/>
      <c r="DG138" s="14"/>
      <c r="DH138" s="14"/>
      <c r="DI138" s="14"/>
      <c r="DJ138" s="14"/>
      <c r="DK138" s="14"/>
      <c r="DL138" s="14"/>
      <c r="DM138" s="14"/>
      <c r="DN138" s="14"/>
      <c r="DO138" s="14"/>
      <c r="DP138" s="14"/>
      <c r="DQ138" s="14"/>
      <c r="DR138" s="14"/>
      <c r="DS138" s="14"/>
      <c r="DT138" s="14"/>
      <c r="DU138" s="14"/>
      <c r="DV138" s="14"/>
      <c r="DW138" s="14"/>
      <c r="DX138" s="14"/>
      <c r="DY138" s="14"/>
      <c r="DZ138" s="14"/>
      <c r="EA138" s="14"/>
    </row>
    <row r="139" spans="2:131" s="55" customFormat="1">
      <c r="B139" s="14"/>
      <c r="C139" s="14"/>
      <c r="D139" s="14"/>
      <c r="E139" s="14"/>
      <c r="F139" s="14"/>
      <c r="G139" s="14"/>
      <c r="H139" s="14"/>
      <c r="I139" s="14"/>
      <c r="J139" s="14"/>
      <c r="K139" s="14"/>
      <c r="L139" s="14"/>
      <c r="M139" s="14"/>
      <c r="N139" s="11"/>
      <c r="O139" s="11"/>
      <c r="P139" s="11"/>
      <c r="Q139" s="11"/>
      <c r="R139" s="11"/>
      <c r="S139" s="11"/>
      <c r="T139" s="11"/>
      <c r="U139" s="11"/>
      <c r="V139" s="11"/>
      <c r="W139" s="11"/>
      <c r="X139" s="215"/>
      <c r="Y139" s="11"/>
      <c r="Z139" s="11"/>
      <c r="AA139" s="11"/>
      <c r="AB139" s="11"/>
      <c r="AC139" s="11"/>
      <c r="AD139" s="11"/>
      <c r="AE139" s="11"/>
      <c r="AF139" s="11"/>
      <c r="AG139" s="11"/>
      <c r="AH139" s="11"/>
      <c r="AI139" s="11"/>
      <c r="AJ139" s="11"/>
      <c r="AK139" s="11"/>
      <c r="AL139" s="11"/>
      <c r="AM139" s="11"/>
      <c r="AN139" s="11"/>
      <c r="AO139" s="11"/>
      <c r="AP139" s="11"/>
      <c r="AQ139" s="216"/>
      <c r="AR139" s="217"/>
      <c r="AS139" s="100"/>
      <c r="AT139" s="217"/>
      <c r="AU139" s="217"/>
      <c r="AV139" s="217"/>
      <c r="AW139" s="217"/>
      <c r="AX139" s="217"/>
      <c r="AY139" s="217"/>
      <c r="AZ139" s="14"/>
      <c r="BA139" s="14"/>
      <c r="BB139" s="14"/>
      <c r="BC139" s="14"/>
      <c r="BD139" s="14"/>
      <c r="BE139" s="14"/>
      <c r="CT139" s="218"/>
      <c r="CV139" s="218"/>
      <c r="DD139" s="14"/>
      <c r="DE139" s="14"/>
      <c r="DF139" s="14"/>
      <c r="DG139" s="14"/>
      <c r="DH139" s="14"/>
      <c r="DI139" s="14"/>
      <c r="DJ139" s="14"/>
      <c r="DK139" s="14"/>
      <c r="DL139" s="14"/>
      <c r="DM139" s="14"/>
      <c r="DN139" s="14"/>
      <c r="DO139" s="14"/>
      <c r="DP139" s="14"/>
      <c r="DQ139" s="14"/>
      <c r="DR139" s="14"/>
      <c r="DS139" s="14"/>
      <c r="DT139" s="14"/>
      <c r="DU139" s="14"/>
      <c r="DV139" s="14"/>
      <c r="DW139" s="14"/>
      <c r="DX139" s="14"/>
      <c r="DY139" s="14"/>
      <c r="DZ139" s="14"/>
      <c r="EA139" s="14"/>
    </row>
    <row r="140" spans="2:131" s="55" customFormat="1">
      <c r="B140" s="14"/>
      <c r="C140" s="14"/>
      <c r="D140" s="14"/>
      <c r="E140" s="14"/>
      <c r="F140" s="14"/>
      <c r="G140" s="14"/>
      <c r="H140" s="14"/>
      <c r="I140" s="14"/>
      <c r="J140" s="14"/>
      <c r="K140" s="14"/>
      <c r="L140" s="14"/>
      <c r="M140" s="14"/>
      <c r="N140" s="11"/>
      <c r="O140" s="11"/>
      <c r="P140" s="11"/>
      <c r="Q140" s="11"/>
      <c r="R140" s="11"/>
      <c r="S140" s="11"/>
      <c r="T140" s="11"/>
      <c r="U140" s="11"/>
      <c r="V140" s="11"/>
      <c r="W140" s="11"/>
      <c r="X140" s="215"/>
      <c r="Y140" s="11"/>
      <c r="Z140" s="11"/>
      <c r="AA140" s="11"/>
      <c r="AB140" s="11"/>
      <c r="AC140" s="11"/>
      <c r="AD140" s="11"/>
      <c r="AE140" s="11"/>
      <c r="AF140" s="11"/>
      <c r="AG140" s="11"/>
      <c r="AH140" s="11"/>
      <c r="AI140" s="11"/>
      <c r="AJ140" s="11"/>
      <c r="AK140" s="11"/>
      <c r="AL140" s="11"/>
      <c r="AM140" s="11"/>
      <c r="AN140" s="11"/>
      <c r="AO140" s="11"/>
      <c r="AP140" s="11"/>
      <c r="AQ140" s="216"/>
      <c r="AR140" s="217"/>
      <c r="AS140" s="100"/>
      <c r="AT140" s="217"/>
      <c r="AU140" s="217"/>
      <c r="AV140" s="217"/>
      <c r="AW140" s="217"/>
      <c r="AX140" s="217"/>
      <c r="AY140" s="217"/>
      <c r="AZ140" s="14"/>
      <c r="BA140" s="14"/>
      <c r="BB140" s="14"/>
      <c r="BC140" s="14"/>
      <c r="BD140" s="14"/>
      <c r="BE140" s="14"/>
      <c r="CT140" s="218"/>
      <c r="CV140" s="218"/>
      <c r="DD140" s="14"/>
      <c r="DE140" s="14"/>
      <c r="DF140" s="14"/>
      <c r="DG140" s="14"/>
      <c r="DH140" s="14"/>
      <c r="DI140" s="14"/>
      <c r="DJ140" s="14"/>
      <c r="DK140" s="14"/>
      <c r="DL140" s="14"/>
      <c r="DM140" s="14"/>
      <c r="DN140" s="14"/>
      <c r="DO140" s="14"/>
      <c r="DP140" s="14"/>
      <c r="DQ140" s="14"/>
      <c r="DR140" s="14"/>
      <c r="DS140" s="14"/>
      <c r="DT140" s="14"/>
      <c r="DU140" s="14"/>
      <c r="DV140" s="14"/>
      <c r="DW140" s="14"/>
      <c r="DX140" s="14"/>
      <c r="DY140" s="14"/>
      <c r="DZ140" s="14"/>
      <c r="EA140" s="14"/>
    </row>
    <row r="141" spans="2:131" s="55" customFormat="1">
      <c r="B141" s="14"/>
      <c r="C141" s="14"/>
      <c r="D141" s="14"/>
      <c r="E141" s="14"/>
      <c r="F141" s="14"/>
      <c r="G141" s="14"/>
      <c r="H141" s="14"/>
      <c r="I141" s="14"/>
      <c r="J141" s="14"/>
      <c r="K141" s="14"/>
      <c r="L141" s="14"/>
      <c r="M141" s="14"/>
      <c r="N141" s="11"/>
      <c r="O141" s="11"/>
      <c r="P141" s="11"/>
      <c r="Q141" s="11"/>
      <c r="R141" s="11"/>
      <c r="S141" s="11"/>
      <c r="T141" s="11"/>
      <c r="U141" s="11"/>
      <c r="V141" s="11"/>
      <c r="W141" s="11"/>
      <c r="X141" s="215"/>
      <c r="Y141" s="11"/>
      <c r="Z141" s="11"/>
      <c r="AA141" s="11"/>
      <c r="AB141" s="11"/>
      <c r="AC141" s="11"/>
      <c r="AD141" s="11"/>
      <c r="AE141" s="11"/>
      <c r="AF141" s="11"/>
      <c r="AG141" s="11"/>
      <c r="AH141" s="11"/>
      <c r="AI141" s="11"/>
      <c r="AJ141" s="11"/>
      <c r="AK141" s="11"/>
      <c r="AL141" s="11"/>
      <c r="AM141" s="11"/>
      <c r="AN141" s="11"/>
      <c r="AO141" s="11"/>
      <c r="AP141" s="11"/>
      <c r="AQ141" s="216"/>
      <c r="AR141" s="217"/>
      <c r="AS141" s="100"/>
      <c r="AT141" s="217"/>
      <c r="AU141" s="217"/>
      <c r="AV141" s="217"/>
      <c r="AW141" s="217"/>
      <c r="AX141" s="217"/>
      <c r="AY141" s="217"/>
      <c r="AZ141" s="14"/>
      <c r="BA141" s="14"/>
      <c r="BB141" s="14"/>
      <c r="BC141" s="14"/>
      <c r="BD141" s="14"/>
      <c r="BE141" s="14"/>
      <c r="CT141" s="218"/>
      <c r="CV141" s="218"/>
      <c r="DD141" s="14"/>
      <c r="DE141" s="14"/>
      <c r="DF141" s="14"/>
      <c r="DG141" s="14"/>
      <c r="DH141" s="14"/>
      <c r="DI141" s="14"/>
      <c r="DJ141" s="14"/>
      <c r="DK141" s="14"/>
      <c r="DL141" s="14"/>
      <c r="DM141" s="14"/>
      <c r="DN141" s="14"/>
      <c r="DO141" s="14"/>
      <c r="DP141" s="14"/>
      <c r="DQ141" s="14"/>
      <c r="DR141" s="14"/>
      <c r="DS141" s="14"/>
      <c r="DT141" s="14"/>
      <c r="DU141" s="14"/>
      <c r="DV141" s="14"/>
      <c r="DW141" s="14"/>
      <c r="DX141" s="14"/>
      <c r="DY141" s="14"/>
      <c r="DZ141" s="14"/>
      <c r="EA141" s="14"/>
    </row>
    <row r="142" spans="2:131" s="55" customFormat="1">
      <c r="B142" s="14"/>
      <c r="C142" s="14"/>
      <c r="D142" s="14"/>
      <c r="E142" s="14"/>
      <c r="F142" s="14"/>
      <c r="G142" s="14"/>
      <c r="H142" s="14"/>
      <c r="I142" s="14"/>
      <c r="J142" s="14"/>
      <c r="K142" s="14"/>
      <c r="L142" s="14"/>
      <c r="M142" s="14"/>
      <c r="N142" s="11"/>
      <c r="O142" s="11"/>
      <c r="P142" s="11"/>
      <c r="Q142" s="11"/>
      <c r="R142" s="11"/>
      <c r="S142" s="11"/>
      <c r="T142" s="11"/>
      <c r="U142" s="11"/>
      <c r="V142" s="11"/>
      <c r="W142" s="11"/>
      <c r="X142" s="215"/>
      <c r="Y142" s="11"/>
      <c r="Z142" s="11"/>
      <c r="AA142" s="11"/>
      <c r="AB142" s="11"/>
      <c r="AC142" s="11"/>
      <c r="AD142" s="11"/>
      <c r="AE142" s="11"/>
      <c r="AF142" s="11"/>
      <c r="AG142" s="11"/>
      <c r="AH142" s="11"/>
      <c r="AI142" s="11"/>
      <c r="AJ142" s="11"/>
      <c r="AK142" s="11"/>
      <c r="AL142" s="11"/>
      <c r="AM142" s="11"/>
      <c r="AN142" s="11"/>
      <c r="AO142" s="11"/>
      <c r="AP142" s="11"/>
      <c r="AQ142" s="216"/>
      <c r="AR142" s="217"/>
      <c r="AS142" s="100"/>
      <c r="AT142" s="217"/>
      <c r="AU142" s="217"/>
      <c r="AV142" s="217"/>
      <c r="AW142" s="217"/>
      <c r="AX142" s="217"/>
      <c r="AY142" s="217"/>
      <c r="AZ142" s="14"/>
      <c r="BA142" s="14"/>
      <c r="BB142" s="14"/>
      <c r="BC142" s="14"/>
      <c r="BD142" s="14"/>
      <c r="BE142" s="14"/>
      <c r="CT142" s="218"/>
      <c r="CV142" s="218"/>
      <c r="DD142" s="14"/>
      <c r="DE142" s="14"/>
      <c r="DF142" s="14"/>
      <c r="DG142" s="14"/>
      <c r="DH142" s="14"/>
      <c r="DI142" s="14"/>
      <c r="DJ142" s="14"/>
      <c r="DK142" s="14"/>
      <c r="DL142" s="14"/>
      <c r="DM142" s="14"/>
      <c r="DN142" s="14"/>
      <c r="DO142" s="14"/>
      <c r="DP142" s="14"/>
      <c r="DQ142" s="14"/>
      <c r="DR142" s="14"/>
      <c r="DS142" s="14"/>
      <c r="DT142" s="14"/>
      <c r="DU142" s="14"/>
      <c r="DV142" s="14"/>
      <c r="DW142" s="14"/>
      <c r="DX142" s="14"/>
      <c r="DY142" s="14"/>
      <c r="DZ142" s="14"/>
      <c r="EA142" s="14"/>
    </row>
    <row r="143" spans="2:131" s="55" customFormat="1">
      <c r="B143" s="14"/>
      <c r="C143" s="14"/>
      <c r="D143" s="14"/>
      <c r="E143" s="14"/>
      <c r="F143" s="14"/>
      <c r="G143" s="14"/>
      <c r="H143" s="14"/>
      <c r="I143" s="14"/>
      <c r="J143" s="14"/>
      <c r="K143" s="14"/>
      <c r="L143" s="14"/>
      <c r="M143" s="14"/>
      <c r="N143" s="11"/>
      <c r="O143" s="11"/>
      <c r="P143" s="11"/>
      <c r="Q143" s="11"/>
      <c r="R143" s="11"/>
      <c r="S143" s="11"/>
      <c r="T143" s="11"/>
      <c r="U143" s="11"/>
      <c r="V143" s="11"/>
      <c r="W143" s="11"/>
      <c r="X143" s="215"/>
      <c r="Y143" s="11"/>
      <c r="Z143" s="11"/>
      <c r="AA143" s="11"/>
      <c r="AB143" s="11"/>
      <c r="AC143" s="11"/>
      <c r="AD143" s="11"/>
      <c r="AE143" s="11"/>
      <c r="AF143" s="11"/>
      <c r="AG143" s="11"/>
      <c r="AH143" s="11"/>
      <c r="AI143" s="11"/>
      <c r="AJ143" s="11"/>
      <c r="AK143" s="11"/>
      <c r="AL143" s="11"/>
      <c r="AM143" s="11"/>
      <c r="AN143" s="11"/>
      <c r="AO143" s="11"/>
      <c r="AP143" s="11"/>
      <c r="AQ143" s="216"/>
      <c r="AR143" s="217"/>
      <c r="AS143" s="100"/>
      <c r="AT143" s="217"/>
      <c r="AU143" s="217"/>
      <c r="AV143" s="217"/>
      <c r="AW143" s="217"/>
      <c r="AX143" s="217"/>
      <c r="AY143" s="217"/>
      <c r="AZ143" s="14"/>
      <c r="BA143" s="14"/>
      <c r="BB143" s="14"/>
      <c r="BC143" s="14"/>
      <c r="BD143" s="14"/>
      <c r="BE143" s="14"/>
      <c r="CT143" s="218"/>
      <c r="CV143" s="218"/>
      <c r="DD143" s="14"/>
      <c r="DE143" s="14"/>
      <c r="DF143" s="14"/>
      <c r="DG143" s="14"/>
      <c r="DH143" s="14"/>
      <c r="DI143" s="14"/>
      <c r="DJ143" s="14"/>
      <c r="DK143" s="14"/>
      <c r="DL143" s="14"/>
      <c r="DM143" s="14"/>
      <c r="DN143" s="14"/>
      <c r="DO143" s="14"/>
      <c r="DP143" s="14"/>
      <c r="DQ143" s="14"/>
      <c r="DR143" s="14"/>
      <c r="DS143" s="14"/>
      <c r="DT143" s="14"/>
      <c r="DU143" s="14"/>
      <c r="DV143" s="14"/>
      <c r="DW143" s="14"/>
      <c r="DX143" s="14"/>
      <c r="DY143" s="14"/>
      <c r="DZ143" s="14"/>
      <c r="EA143" s="14"/>
    </row>
    <row r="144" spans="2:131" s="55" customFormat="1">
      <c r="B144" s="14"/>
      <c r="C144" s="14"/>
      <c r="D144" s="14"/>
      <c r="E144" s="14"/>
      <c r="F144" s="14"/>
      <c r="G144" s="14"/>
      <c r="H144" s="14"/>
      <c r="I144" s="14"/>
      <c r="J144" s="14"/>
      <c r="K144" s="14"/>
      <c r="L144" s="14"/>
      <c r="M144" s="14"/>
      <c r="N144" s="11"/>
      <c r="O144" s="11"/>
      <c r="P144" s="11"/>
      <c r="Q144" s="11"/>
      <c r="R144" s="11"/>
      <c r="S144" s="11"/>
      <c r="T144" s="11"/>
      <c r="U144" s="11"/>
      <c r="V144" s="11"/>
      <c r="W144" s="11"/>
      <c r="X144" s="215"/>
      <c r="Y144" s="11"/>
      <c r="Z144" s="11"/>
      <c r="AA144" s="11"/>
      <c r="AB144" s="11"/>
      <c r="AC144" s="11"/>
      <c r="AD144" s="11"/>
      <c r="AE144" s="11"/>
      <c r="AF144" s="11"/>
      <c r="AG144" s="11"/>
      <c r="AH144" s="11"/>
      <c r="AI144" s="11"/>
      <c r="AJ144" s="11"/>
      <c r="AK144" s="11"/>
      <c r="AL144" s="11"/>
      <c r="AM144" s="11"/>
      <c r="AN144" s="11"/>
      <c r="AO144" s="11"/>
      <c r="AP144" s="11"/>
      <c r="AQ144" s="216"/>
      <c r="AR144" s="217"/>
      <c r="AS144" s="100"/>
      <c r="AT144" s="217"/>
      <c r="AU144" s="217"/>
      <c r="AV144" s="217"/>
      <c r="AW144" s="217"/>
      <c r="AX144" s="217"/>
      <c r="AY144" s="217"/>
      <c r="AZ144" s="14"/>
      <c r="BA144" s="14"/>
      <c r="BB144" s="14"/>
      <c r="BC144" s="14"/>
      <c r="BD144" s="14"/>
      <c r="BE144" s="14"/>
      <c r="CT144" s="218"/>
      <c r="CV144" s="218"/>
      <c r="DD144" s="14"/>
      <c r="DE144" s="14"/>
      <c r="DF144" s="14"/>
      <c r="DG144" s="14"/>
      <c r="DH144" s="14"/>
      <c r="DI144" s="14"/>
      <c r="DJ144" s="14"/>
      <c r="DK144" s="14"/>
      <c r="DL144" s="14"/>
      <c r="DM144" s="14"/>
      <c r="DN144" s="14"/>
      <c r="DO144" s="14"/>
      <c r="DP144" s="14"/>
      <c r="DQ144" s="14"/>
      <c r="DR144" s="14"/>
      <c r="DS144" s="14"/>
      <c r="DT144" s="14"/>
      <c r="DU144" s="14"/>
      <c r="DV144" s="14"/>
      <c r="DW144" s="14"/>
      <c r="DX144" s="14"/>
      <c r="DY144" s="14"/>
      <c r="DZ144" s="14"/>
      <c r="EA144" s="14"/>
    </row>
    <row r="145" spans="2:131" s="55" customFormat="1">
      <c r="B145" s="14"/>
      <c r="C145" s="14"/>
      <c r="D145" s="14"/>
      <c r="E145" s="14"/>
      <c r="F145" s="14"/>
      <c r="G145" s="14"/>
      <c r="H145" s="14"/>
      <c r="I145" s="14"/>
      <c r="J145" s="14"/>
      <c r="K145" s="14"/>
      <c r="L145" s="14"/>
      <c r="M145" s="14"/>
      <c r="N145" s="11"/>
      <c r="O145" s="11"/>
      <c r="P145" s="11"/>
      <c r="Q145" s="11"/>
      <c r="R145" s="11"/>
      <c r="S145" s="11"/>
      <c r="T145" s="11"/>
      <c r="U145" s="11"/>
      <c r="V145" s="11"/>
      <c r="W145" s="11"/>
      <c r="X145" s="215"/>
      <c r="Y145" s="11"/>
      <c r="Z145" s="11"/>
      <c r="AA145" s="11"/>
      <c r="AB145" s="11"/>
      <c r="AC145" s="11"/>
      <c r="AD145" s="11"/>
      <c r="AE145" s="11"/>
      <c r="AF145" s="11"/>
      <c r="AG145" s="11"/>
      <c r="AH145" s="11"/>
      <c r="AI145" s="11"/>
      <c r="AJ145" s="11"/>
      <c r="AK145" s="11"/>
      <c r="AL145" s="11"/>
      <c r="AM145" s="11"/>
      <c r="AN145" s="11"/>
      <c r="AO145" s="11"/>
      <c r="AP145" s="11"/>
      <c r="AQ145" s="216"/>
      <c r="AR145" s="217"/>
      <c r="AS145" s="100"/>
      <c r="AT145" s="217"/>
      <c r="AU145" s="217"/>
      <c r="AV145" s="217"/>
      <c r="AW145" s="217"/>
      <c r="AX145" s="217"/>
      <c r="AY145" s="217"/>
      <c r="AZ145" s="14"/>
      <c r="BA145" s="14"/>
      <c r="BB145" s="14"/>
      <c r="BC145" s="14"/>
      <c r="BD145" s="14"/>
      <c r="BE145" s="14"/>
      <c r="CT145" s="218"/>
      <c r="CV145" s="218"/>
      <c r="DD145" s="14"/>
      <c r="DE145" s="14"/>
      <c r="DF145" s="14"/>
      <c r="DG145" s="14"/>
      <c r="DH145" s="14"/>
      <c r="DI145" s="14"/>
      <c r="DJ145" s="14"/>
      <c r="DK145" s="14"/>
      <c r="DL145" s="14"/>
      <c r="DM145" s="14"/>
      <c r="DN145" s="14"/>
      <c r="DO145" s="14"/>
      <c r="DP145" s="14"/>
      <c r="DQ145" s="14"/>
      <c r="DR145" s="14"/>
      <c r="DS145" s="14"/>
      <c r="DT145" s="14"/>
      <c r="DU145" s="14"/>
      <c r="DV145" s="14"/>
      <c r="DW145" s="14"/>
      <c r="DX145" s="14"/>
      <c r="DY145" s="14"/>
      <c r="DZ145" s="14"/>
      <c r="EA145" s="14"/>
    </row>
    <row r="146" spans="2:131" s="55" customFormat="1">
      <c r="B146" s="14"/>
      <c r="C146" s="14"/>
      <c r="D146" s="14"/>
      <c r="E146" s="14"/>
      <c r="F146" s="14"/>
      <c r="G146" s="14"/>
      <c r="H146" s="14"/>
      <c r="I146" s="14"/>
      <c r="J146" s="14"/>
      <c r="K146" s="14"/>
      <c r="L146" s="14"/>
      <c r="M146" s="14"/>
      <c r="N146" s="11"/>
      <c r="O146" s="11"/>
      <c r="P146" s="11"/>
      <c r="Q146" s="11"/>
      <c r="R146" s="11"/>
      <c r="S146" s="11"/>
      <c r="T146" s="11"/>
      <c r="U146" s="11"/>
      <c r="V146" s="11"/>
      <c r="W146" s="11"/>
      <c r="X146" s="215"/>
      <c r="Y146" s="11"/>
      <c r="Z146" s="11"/>
      <c r="AA146" s="11"/>
      <c r="AB146" s="11"/>
      <c r="AC146" s="11"/>
      <c r="AD146" s="11"/>
      <c r="AE146" s="11"/>
      <c r="AF146" s="11"/>
      <c r="AG146" s="11"/>
      <c r="AH146" s="11"/>
      <c r="AI146" s="11"/>
      <c r="AJ146" s="11"/>
      <c r="AK146" s="11"/>
      <c r="AL146" s="11"/>
      <c r="AM146" s="11"/>
      <c r="AN146" s="11"/>
      <c r="AO146" s="11"/>
      <c r="AP146" s="11"/>
      <c r="AQ146" s="216"/>
      <c r="AR146" s="217"/>
      <c r="AS146" s="100"/>
      <c r="AT146" s="217"/>
      <c r="AU146" s="217"/>
      <c r="AV146" s="217"/>
      <c r="AW146" s="217"/>
      <c r="AX146" s="217"/>
      <c r="AY146" s="217"/>
      <c r="AZ146" s="14"/>
      <c r="BA146" s="14"/>
      <c r="BB146" s="14"/>
      <c r="BC146" s="14"/>
      <c r="BD146" s="14"/>
      <c r="BE146" s="14"/>
      <c r="CT146" s="218"/>
      <c r="CV146" s="218"/>
      <c r="DD146" s="14"/>
      <c r="DE146" s="14"/>
      <c r="DF146" s="14"/>
      <c r="DG146" s="14"/>
      <c r="DH146" s="14"/>
      <c r="DI146" s="14"/>
      <c r="DJ146" s="14"/>
      <c r="DK146" s="14"/>
      <c r="DL146" s="14"/>
      <c r="DM146" s="14"/>
      <c r="DN146" s="14"/>
      <c r="DO146" s="14"/>
      <c r="DP146" s="14"/>
      <c r="DQ146" s="14"/>
      <c r="DR146" s="14"/>
      <c r="DS146" s="14"/>
      <c r="DT146" s="14"/>
      <c r="DU146" s="14"/>
      <c r="DV146" s="14"/>
      <c r="DW146" s="14"/>
      <c r="DX146" s="14"/>
      <c r="DY146" s="14"/>
      <c r="DZ146" s="14"/>
      <c r="EA146" s="14"/>
    </row>
    <row r="147" spans="2:131" s="55" customFormat="1">
      <c r="B147" s="14"/>
      <c r="C147" s="14"/>
      <c r="D147" s="14"/>
      <c r="E147" s="14"/>
      <c r="F147" s="14"/>
      <c r="G147" s="14"/>
      <c r="H147" s="14"/>
      <c r="I147" s="14"/>
      <c r="J147" s="14"/>
      <c r="K147" s="14"/>
      <c r="L147" s="14"/>
      <c r="M147" s="14"/>
      <c r="N147" s="11"/>
      <c r="O147" s="11"/>
      <c r="P147" s="11"/>
      <c r="Q147" s="11"/>
      <c r="R147" s="11"/>
      <c r="S147" s="11"/>
      <c r="T147" s="11"/>
      <c r="U147" s="11"/>
      <c r="V147" s="11"/>
      <c r="W147" s="11"/>
      <c r="X147" s="215"/>
      <c r="Y147" s="11"/>
      <c r="Z147" s="11"/>
      <c r="AA147" s="11"/>
      <c r="AB147" s="11"/>
      <c r="AC147" s="11"/>
      <c r="AD147" s="11"/>
      <c r="AE147" s="11"/>
      <c r="AF147" s="11"/>
      <c r="AG147" s="11"/>
      <c r="AH147" s="11"/>
      <c r="AI147" s="11"/>
      <c r="AJ147" s="11"/>
      <c r="AK147" s="11"/>
      <c r="AL147" s="11"/>
      <c r="AM147" s="11"/>
      <c r="AN147" s="11"/>
      <c r="AO147" s="11"/>
      <c r="AP147" s="11"/>
      <c r="AQ147" s="216"/>
      <c r="AR147" s="217"/>
      <c r="AS147" s="100"/>
      <c r="AT147" s="217"/>
      <c r="AU147" s="217"/>
      <c r="AV147" s="217"/>
      <c r="AW147" s="217"/>
      <c r="AX147" s="217"/>
      <c r="AY147" s="217"/>
      <c r="AZ147" s="14"/>
      <c r="BA147" s="14"/>
      <c r="BB147" s="14"/>
      <c r="BC147" s="14"/>
      <c r="BD147" s="14"/>
      <c r="BE147" s="14"/>
      <c r="CT147" s="218"/>
      <c r="CV147" s="218"/>
      <c r="DD147" s="14"/>
      <c r="DE147" s="14"/>
      <c r="DF147" s="14"/>
      <c r="DG147" s="14"/>
      <c r="DH147" s="14"/>
      <c r="DI147" s="14"/>
      <c r="DJ147" s="14"/>
      <c r="DK147" s="14"/>
      <c r="DL147" s="14"/>
      <c r="DM147" s="14"/>
      <c r="DN147" s="14"/>
      <c r="DO147" s="14"/>
      <c r="DP147" s="14"/>
      <c r="DQ147" s="14"/>
      <c r="DR147" s="14"/>
      <c r="DS147" s="14"/>
      <c r="DT147" s="14"/>
      <c r="DU147" s="14"/>
      <c r="DV147" s="14"/>
      <c r="DW147" s="14"/>
      <c r="DX147" s="14"/>
      <c r="DY147" s="14"/>
      <c r="DZ147" s="14"/>
      <c r="EA147" s="14"/>
    </row>
    <row r="148" spans="2:131" s="55" customFormat="1">
      <c r="B148" s="14"/>
      <c r="C148" s="14"/>
      <c r="D148" s="14"/>
      <c r="E148" s="14"/>
      <c r="F148" s="14"/>
      <c r="G148" s="14"/>
      <c r="H148" s="14"/>
      <c r="I148" s="14"/>
      <c r="J148" s="14"/>
      <c r="K148" s="14"/>
      <c r="L148" s="14"/>
      <c r="M148" s="14"/>
      <c r="N148" s="11"/>
      <c r="O148" s="11"/>
      <c r="P148" s="11"/>
      <c r="Q148" s="11"/>
      <c r="R148" s="11"/>
      <c r="S148" s="11"/>
      <c r="T148" s="11"/>
      <c r="U148" s="11"/>
      <c r="V148" s="11"/>
      <c r="W148" s="11"/>
      <c r="X148" s="215"/>
      <c r="Y148" s="11"/>
      <c r="Z148" s="11"/>
      <c r="AA148" s="11"/>
      <c r="AB148" s="11"/>
      <c r="AC148" s="11"/>
      <c r="AD148" s="11"/>
      <c r="AE148" s="11"/>
      <c r="AF148" s="11"/>
      <c r="AG148" s="11"/>
      <c r="AH148" s="11"/>
      <c r="AI148" s="11"/>
      <c r="AJ148" s="11"/>
      <c r="AK148" s="11"/>
      <c r="AL148" s="11"/>
      <c r="AM148" s="11"/>
      <c r="AN148" s="11"/>
      <c r="AO148" s="11"/>
      <c r="AP148" s="11"/>
      <c r="AQ148" s="216"/>
      <c r="AR148" s="217"/>
      <c r="AS148" s="100"/>
      <c r="AT148" s="217"/>
      <c r="AU148" s="217"/>
      <c r="AV148" s="217"/>
      <c r="AW148" s="217"/>
      <c r="AX148" s="217"/>
      <c r="AY148" s="217"/>
      <c r="AZ148" s="14"/>
      <c r="BA148" s="14"/>
      <c r="BB148" s="14"/>
      <c r="BC148" s="14"/>
      <c r="BD148" s="14"/>
      <c r="BE148" s="14"/>
      <c r="CT148" s="218"/>
      <c r="CV148" s="218"/>
      <c r="DD148" s="14"/>
      <c r="DE148" s="14"/>
      <c r="DF148" s="14"/>
      <c r="DG148" s="14"/>
      <c r="DH148" s="14"/>
      <c r="DI148" s="14"/>
      <c r="DJ148" s="14"/>
      <c r="DK148" s="14"/>
      <c r="DL148" s="14"/>
      <c r="DM148" s="14"/>
      <c r="DN148" s="14"/>
      <c r="DO148" s="14"/>
      <c r="DP148" s="14"/>
      <c r="DQ148" s="14"/>
      <c r="DR148" s="14"/>
      <c r="DS148" s="14"/>
      <c r="DT148" s="14"/>
      <c r="DU148" s="14"/>
      <c r="DV148" s="14"/>
      <c r="DW148" s="14"/>
      <c r="DX148" s="14"/>
      <c r="DY148" s="14"/>
      <c r="DZ148" s="14"/>
      <c r="EA148" s="14"/>
    </row>
    <row r="149" spans="2:131" s="55" customFormat="1">
      <c r="B149" s="14"/>
      <c r="C149" s="14"/>
      <c r="D149" s="14"/>
      <c r="E149" s="14"/>
      <c r="F149" s="14"/>
      <c r="G149" s="14"/>
      <c r="H149" s="14"/>
      <c r="I149" s="14"/>
      <c r="J149" s="14"/>
      <c r="K149" s="14"/>
      <c r="L149" s="14"/>
      <c r="M149" s="14"/>
      <c r="N149" s="11"/>
      <c r="O149" s="11"/>
      <c r="P149" s="11"/>
      <c r="Q149" s="11"/>
      <c r="R149" s="11"/>
      <c r="S149" s="11"/>
      <c r="T149" s="11"/>
      <c r="U149" s="11"/>
      <c r="V149" s="11"/>
      <c r="W149" s="11"/>
      <c r="X149" s="215"/>
      <c r="Y149" s="11"/>
      <c r="Z149" s="11"/>
      <c r="AA149" s="11"/>
      <c r="AB149" s="11"/>
      <c r="AC149" s="11"/>
      <c r="AD149" s="11"/>
      <c r="AE149" s="11"/>
      <c r="AF149" s="11"/>
      <c r="AG149" s="11"/>
      <c r="AH149" s="11"/>
      <c r="AI149" s="11"/>
      <c r="AJ149" s="11"/>
      <c r="AK149" s="11"/>
      <c r="AL149" s="11"/>
      <c r="AM149" s="11"/>
      <c r="AN149" s="11"/>
      <c r="AO149" s="11"/>
      <c r="AP149" s="11"/>
      <c r="AQ149" s="216"/>
      <c r="AR149" s="217"/>
      <c r="AS149" s="100"/>
      <c r="AT149" s="217"/>
      <c r="AU149" s="217"/>
      <c r="AV149" s="217"/>
      <c r="AW149" s="217"/>
      <c r="AX149" s="217"/>
      <c r="AY149" s="217"/>
      <c r="AZ149" s="14"/>
      <c r="BA149" s="14"/>
      <c r="BB149" s="14"/>
      <c r="BC149" s="14"/>
      <c r="BD149" s="14"/>
      <c r="BE149" s="14"/>
      <c r="CT149" s="218"/>
      <c r="CV149" s="218"/>
      <c r="DD149" s="14"/>
      <c r="DE149" s="14"/>
      <c r="DF149" s="14"/>
      <c r="DG149" s="14"/>
      <c r="DH149" s="14"/>
      <c r="DI149" s="14"/>
      <c r="DJ149" s="14"/>
      <c r="DK149" s="14"/>
      <c r="DL149" s="14"/>
      <c r="DM149" s="14"/>
      <c r="DN149" s="14"/>
      <c r="DO149" s="14"/>
      <c r="DP149" s="14"/>
      <c r="DQ149" s="14"/>
      <c r="DR149" s="14"/>
      <c r="DS149" s="14"/>
      <c r="DT149" s="14"/>
      <c r="DU149" s="14"/>
      <c r="DV149" s="14"/>
      <c r="DW149" s="14"/>
      <c r="DX149" s="14"/>
      <c r="DY149" s="14"/>
      <c r="DZ149" s="14"/>
      <c r="EA149" s="14"/>
    </row>
    <row r="150" spans="2:131" s="55" customFormat="1">
      <c r="B150" s="14"/>
      <c r="C150" s="14"/>
      <c r="D150" s="14"/>
      <c r="E150" s="14"/>
      <c r="F150" s="14"/>
      <c r="G150" s="14"/>
      <c r="H150" s="14"/>
      <c r="I150" s="14"/>
      <c r="J150" s="14"/>
      <c r="K150" s="14"/>
      <c r="L150" s="14"/>
      <c r="M150" s="14"/>
      <c r="N150" s="11"/>
      <c r="O150" s="11"/>
      <c r="P150" s="11"/>
      <c r="Q150" s="11"/>
      <c r="R150" s="11"/>
      <c r="S150" s="11"/>
      <c r="T150" s="11"/>
      <c r="U150" s="11"/>
      <c r="V150" s="11"/>
      <c r="W150" s="11"/>
      <c r="X150" s="215"/>
      <c r="Y150" s="11"/>
      <c r="Z150" s="11"/>
      <c r="AA150" s="11"/>
      <c r="AB150" s="11"/>
      <c r="AC150" s="11"/>
      <c r="AD150" s="11"/>
      <c r="AE150" s="11"/>
      <c r="AF150" s="11"/>
      <c r="AG150" s="11"/>
      <c r="AH150" s="11"/>
      <c r="AI150" s="11"/>
      <c r="AJ150" s="11"/>
      <c r="AK150" s="11"/>
      <c r="AL150" s="11"/>
      <c r="AM150" s="11"/>
      <c r="AN150" s="11"/>
      <c r="AO150" s="11"/>
      <c r="AP150" s="11"/>
      <c r="AQ150" s="216"/>
      <c r="AR150" s="217"/>
      <c r="AS150" s="100"/>
      <c r="AT150" s="217"/>
      <c r="AU150" s="217"/>
      <c r="AV150" s="217"/>
      <c r="AW150" s="217"/>
      <c r="AX150" s="217"/>
      <c r="AY150" s="217"/>
      <c r="AZ150" s="14"/>
      <c r="BA150" s="14"/>
      <c r="BB150" s="14"/>
      <c r="BC150" s="14"/>
      <c r="BD150" s="14"/>
      <c r="BE150" s="14"/>
      <c r="CT150" s="218"/>
      <c r="CV150" s="218"/>
      <c r="DD150" s="14"/>
      <c r="DE150" s="14"/>
      <c r="DF150" s="14"/>
      <c r="DG150" s="14"/>
      <c r="DH150" s="14"/>
      <c r="DI150" s="14"/>
      <c r="DJ150" s="14"/>
      <c r="DK150" s="14"/>
      <c r="DL150" s="14"/>
      <c r="DM150" s="14"/>
      <c r="DN150" s="14"/>
      <c r="DO150" s="14"/>
      <c r="DP150" s="14"/>
      <c r="DQ150" s="14"/>
      <c r="DR150" s="14"/>
      <c r="DS150" s="14"/>
      <c r="DT150" s="14"/>
      <c r="DU150" s="14"/>
      <c r="DV150" s="14"/>
      <c r="DW150" s="14"/>
      <c r="DX150" s="14"/>
      <c r="DY150" s="14"/>
      <c r="DZ150" s="14"/>
      <c r="EA150" s="14"/>
    </row>
    <row r="151" spans="2:131" s="55" customFormat="1">
      <c r="B151" s="14"/>
      <c r="C151" s="14"/>
      <c r="D151" s="14"/>
      <c r="E151" s="14"/>
      <c r="F151" s="14"/>
      <c r="G151" s="14"/>
      <c r="H151" s="14"/>
      <c r="I151" s="14"/>
      <c r="J151" s="14"/>
      <c r="K151" s="14"/>
      <c r="L151" s="14"/>
      <c r="M151" s="14"/>
      <c r="N151" s="11"/>
      <c r="O151" s="11"/>
      <c r="P151" s="11"/>
      <c r="Q151" s="11"/>
      <c r="R151" s="11"/>
      <c r="S151" s="11"/>
      <c r="T151" s="11"/>
      <c r="U151" s="11"/>
      <c r="V151" s="11"/>
      <c r="W151" s="11"/>
      <c r="X151" s="215"/>
      <c r="Y151" s="11"/>
      <c r="Z151" s="11"/>
      <c r="AA151" s="11"/>
      <c r="AB151" s="11"/>
      <c r="AC151" s="11"/>
      <c r="AD151" s="11"/>
      <c r="AE151" s="11"/>
      <c r="AF151" s="11"/>
      <c r="AG151" s="11"/>
      <c r="AH151" s="11"/>
      <c r="AI151" s="11"/>
      <c r="AJ151" s="11"/>
      <c r="AK151" s="11"/>
      <c r="AL151" s="11"/>
      <c r="AM151" s="11"/>
      <c r="AN151" s="11"/>
      <c r="AO151" s="11"/>
      <c r="AP151" s="11"/>
      <c r="AQ151" s="216"/>
      <c r="AR151" s="217"/>
      <c r="AS151" s="100"/>
      <c r="AT151" s="217"/>
      <c r="AU151" s="217"/>
      <c r="AV151" s="217"/>
      <c r="AW151" s="217"/>
      <c r="AX151" s="217"/>
      <c r="AY151" s="217"/>
      <c r="AZ151" s="14"/>
      <c r="BA151" s="14"/>
      <c r="BB151" s="14"/>
      <c r="BC151" s="14"/>
      <c r="BD151" s="14"/>
      <c r="BE151" s="14"/>
      <c r="CT151" s="218"/>
      <c r="CV151" s="218"/>
      <c r="DD151" s="14"/>
      <c r="DE151" s="14"/>
      <c r="DF151" s="14"/>
      <c r="DG151" s="14"/>
      <c r="DH151" s="14"/>
      <c r="DI151" s="14"/>
      <c r="DJ151" s="14"/>
      <c r="DK151" s="14"/>
      <c r="DL151" s="14"/>
      <c r="DM151" s="14"/>
      <c r="DN151" s="14"/>
      <c r="DO151" s="14"/>
      <c r="DP151" s="14"/>
      <c r="DQ151" s="14"/>
      <c r="DR151" s="14"/>
      <c r="DS151" s="14"/>
      <c r="DT151" s="14"/>
      <c r="DU151" s="14"/>
      <c r="DV151" s="14"/>
      <c r="DW151" s="14"/>
      <c r="DX151" s="14"/>
      <c r="DY151" s="14"/>
      <c r="DZ151" s="14"/>
      <c r="EA151" s="14"/>
    </row>
    <row r="152" spans="2:131" s="55" customFormat="1">
      <c r="B152" s="14"/>
      <c r="C152" s="14"/>
      <c r="D152" s="14"/>
      <c r="E152" s="14"/>
      <c r="F152" s="14"/>
      <c r="G152" s="14"/>
      <c r="H152" s="14"/>
      <c r="I152" s="14"/>
      <c r="J152" s="14"/>
      <c r="K152" s="14"/>
      <c r="L152" s="14"/>
      <c r="M152" s="14"/>
      <c r="N152" s="11"/>
      <c r="O152" s="11"/>
      <c r="P152" s="11"/>
      <c r="Q152" s="11"/>
      <c r="R152" s="11"/>
      <c r="S152" s="11"/>
      <c r="T152" s="11"/>
      <c r="U152" s="11"/>
      <c r="V152" s="11"/>
      <c r="W152" s="11"/>
      <c r="X152" s="215"/>
      <c r="Y152" s="11"/>
      <c r="Z152" s="11"/>
      <c r="AA152" s="11"/>
      <c r="AB152" s="11"/>
      <c r="AC152" s="11"/>
      <c r="AD152" s="11"/>
      <c r="AE152" s="11"/>
      <c r="AF152" s="11"/>
      <c r="AG152" s="11"/>
      <c r="AH152" s="11"/>
      <c r="AI152" s="11"/>
      <c r="AJ152" s="11"/>
      <c r="AK152" s="11"/>
      <c r="AL152" s="11"/>
      <c r="AM152" s="11"/>
      <c r="AN152" s="11"/>
      <c r="AO152" s="11"/>
      <c r="AP152" s="11"/>
      <c r="AQ152" s="216"/>
      <c r="AR152" s="217"/>
      <c r="AS152" s="100"/>
      <c r="AT152" s="217"/>
      <c r="AU152" s="217"/>
      <c r="AV152" s="217"/>
      <c r="AW152" s="217"/>
      <c r="AX152" s="217"/>
      <c r="AY152" s="217"/>
      <c r="AZ152" s="14"/>
      <c r="BA152" s="14"/>
      <c r="BB152" s="14"/>
      <c r="BC152" s="14"/>
      <c r="BD152" s="14"/>
      <c r="BE152" s="14"/>
      <c r="CT152" s="218"/>
      <c r="CV152" s="218"/>
      <c r="DD152" s="14"/>
      <c r="DE152" s="14"/>
      <c r="DF152" s="14"/>
      <c r="DG152" s="14"/>
      <c r="DH152" s="14"/>
      <c r="DI152" s="14"/>
      <c r="DJ152" s="14"/>
      <c r="DK152" s="14"/>
      <c r="DL152" s="14"/>
      <c r="DM152" s="14"/>
      <c r="DN152" s="14"/>
      <c r="DO152" s="14"/>
      <c r="DP152" s="14"/>
      <c r="DQ152" s="14"/>
      <c r="DR152" s="14"/>
      <c r="DS152" s="14"/>
      <c r="DT152" s="14"/>
      <c r="DU152" s="14"/>
      <c r="DV152" s="14"/>
      <c r="DW152" s="14"/>
      <c r="DX152" s="14"/>
      <c r="DY152" s="14"/>
      <c r="DZ152" s="14"/>
      <c r="EA152" s="14"/>
    </row>
    <row r="153" spans="2:131" s="55" customFormat="1">
      <c r="B153" s="14"/>
      <c r="C153" s="14"/>
      <c r="D153" s="14"/>
      <c r="E153" s="14"/>
      <c r="F153" s="14"/>
      <c r="G153" s="14"/>
      <c r="H153" s="14"/>
      <c r="I153" s="14"/>
      <c r="J153" s="14"/>
      <c r="K153" s="14"/>
      <c r="L153" s="14"/>
      <c r="M153" s="14"/>
      <c r="N153" s="11"/>
      <c r="O153" s="11"/>
      <c r="P153" s="11"/>
      <c r="Q153" s="11"/>
      <c r="R153" s="11"/>
      <c r="S153" s="11"/>
      <c r="T153" s="11"/>
      <c r="U153" s="11"/>
      <c r="V153" s="11"/>
      <c r="W153" s="11"/>
      <c r="X153" s="215"/>
      <c r="Y153" s="11"/>
      <c r="Z153" s="11"/>
      <c r="AA153" s="11"/>
      <c r="AB153" s="11"/>
      <c r="AC153" s="11"/>
      <c r="AD153" s="11"/>
      <c r="AE153" s="11"/>
      <c r="AF153" s="11"/>
      <c r="AG153" s="11"/>
      <c r="AH153" s="11"/>
      <c r="AI153" s="11"/>
      <c r="AJ153" s="11"/>
      <c r="AK153" s="11"/>
      <c r="AL153" s="11"/>
      <c r="AM153" s="11"/>
      <c r="AN153" s="11"/>
      <c r="AO153" s="11"/>
      <c r="AP153" s="11"/>
      <c r="AQ153" s="216"/>
      <c r="AR153" s="217"/>
      <c r="AS153" s="100"/>
      <c r="AT153" s="217"/>
      <c r="AU153" s="217"/>
      <c r="AV153" s="217"/>
      <c r="AW153" s="217"/>
      <c r="AX153" s="217"/>
      <c r="AY153" s="217"/>
      <c r="AZ153" s="14"/>
      <c r="BA153" s="14"/>
      <c r="BB153" s="14"/>
      <c r="BC153" s="14"/>
      <c r="BD153" s="14"/>
      <c r="BE153" s="14"/>
      <c r="CT153" s="218"/>
      <c r="CV153" s="218"/>
      <c r="DD153" s="14"/>
      <c r="DE153" s="14"/>
      <c r="DF153" s="14"/>
      <c r="DG153" s="14"/>
      <c r="DH153" s="14"/>
      <c r="DI153" s="14"/>
      <c r="DJ153" s="14"/>
      <c r="DK153" s="14"/>
      <c r="DL153" s="14"/>
      <c r="DM153" s="14"/>
      <c r="DN153" s="14"/>
      <c r="DO153" s="14"/>
      <c r="DP153" s="14"/>
      <c r="DQ153" s="14"/>
      <c r="DR153" s="14"/>
      <c r="DS153" s="14"/>
      <c r="DT153" s="14"/>
      <c r="DU153" s="14"/>
      <c r="DV153" s="14"/>
      <c r="DW153" s="14"/>
      <c r="DX153" s="14"/>
      <c r="DY153" s="14"/>
      <c r="DZ153" s="14"/>
      <c r="EA153" s="14"/>
    </row>
    <row r="154" spans="2:131" s="55" customFormat="1">
      <c r="B154" s="14"/>
      <c r="C154" s="14"/>
      <c r="D154" s="14"/>
      <c r="E154" s="14"/>
      <c r="F154" s="14"/>
      <c r="G154" s="14"/>
      <c r="H154" s="14"/>
      <c r="I154" s="14"/>
      <c r="J154" s="14"/>
      <c r="K154" s="14"/>
      <c r="L154" s="14"/>
      <c r="M154" s="14"/>
      <c r="N154" s="11"/>
      <c r="O154" s="11"/>
      <c r="P154" s="11"/>
      <c r="Q154" s="11"/>
      <c r="R154" s="11"/>
      <c r="S154" s="11"/>
      <c r="T154" s="11"/>
      <c r="U154" s="11"/>
      <c r="V154" s="11"/>
      <c r="W154" s="11"/>
      <c r="X154" s="215"/>
      <c r="Y154" s="11"/>
      <c r="Z154" s="11"/>
      <c r="AA154" s="11"/>
      <c r="AB154" s="11"/>
      <c r="AC154" s="11"/>
      <c r="AD154" s="11"/>
      <c r="AE154" s="11"/>
      <c r="AF154" s="11"/>
      <c r="AG154" s="11"/>
      <c r="AH154" s="11"/>
      <c r="AI154" s="11"/>
      <c r="AJ154" s="11"/>
      <c r="AK154" s="11"/>
      <c r="AL154" s="11"/>
      <c r="AM154" s="11"/>
      <c r="AN154" s="11"/>
      <c r="AO154" s="11"/>
      <c r="AP154" s="11"/>
      <c r="AQ154" s="216"/>
      <c r="AR154" s="217"/>
      <c r="AS154" s="100"/>
      <c r="AT154" s="217"/>
      <c r="AU154" s="217"/>
      <c r="AV154" s="217"/>
      <c r="AW154" s="217"/>
      <c r="AX154" s="217"/>
      <c r="AY154" s="217"/>
      <c r="AZ154" s="14"/>
      <c r="BA154" s="14"/>
      <c r="BB154" s="14"/>
      <c r="BC154" s="14"/>
      <c r="BD154" s="14"/>
      <c r="BE154" s="14"/>
      <c r="CT154" s="218"/>
      <c r="CV154" s="218"/>
      <c r="DD154" s="14"/>
      <c r="DE154" s="14"/>
      <c r="DF154" s="14"/>
      <c r="DG154" s="14"/>
      <c r="DH154" s="14"/>
      <c r="DI154" s="14"/>
      <c r="DJ154" s="14"/>
      <c r="DK154" s="14"/>
      <c r="DL154" s="14"/>
      <c r="DM154" s="14"/>
      <c r="DN154" s="14"/>
      <c r="DO154" s="14"/>
      <c r="DP154" s="14"/>
      <c r="DQ154" s="14"/>
      <c r="DR154" s="14"/>
      <c r="DS154" s="14"/>
      <c r="DT154" s="14"/>
      <c r="DU154" s="14"/>
      <c r="DV154" s="14"/>
      <c r="DW154" s="14"/>
      <c r="DX154" s="14"/>
      <c r="DY154" s="14"/>
      <c r="DZ154" s="14"/>
      <c r="EA154" s="14"/>
    </row>
    <row r="155" spans="2:131" s="55" customFormat="1">
      <c r="B155" s="14"/>
      <c r="C155" s="14"/>
      <c r="D155" s="14"/>
      <c r="E155" s="14"/>
      <c r="F155" s="14"/>
      <c r="G155" s="14"/>
      <c r="H155" s="14"/>
      <c r="I155" s="14"/>
      <c r="J155" s="14"/>
      <c r="K155" s="14"/>
      <c r="L155" s="14"/>
      <c r="M155" s="14"/>
      <c r="N155" s="11"/>
      <c r="O155" s="11"/>
      <c r="P155" s="11"/>
      <c r="Q155" s="11"/>
      <c r="R155" s="11"/>
      <c r="S155" s="11"/>
      <c r="T155" s="11"/>
      <c r="U155" s="11"/>
      <c r="V155" s="11"/>
      <c r="W155" s="11"/>
      <c r="X155" s="215"/>
      <c r="Y155" s="11"/>
      <c r="Z155" s="11"/>
      <c r="AA155" s="11"/>
      <c r="AB155" s="11"/>
      <c r="AC155" s="11"/>
      <c r="AD155" s="11"/>
      <c r="AE155" s="11"/>
      <c r="AF155" s="11"/>
      <c r="AG155" s="11"/>
      <c r="AH155" s="11"/>
      <c r="AI155" s="11"/>
      <c r="AJ155" s="11"/>
      <c r="AK155" s="11"/>
      <c r="AL155" s="11"/>
      <c r="AM155" s="11"/>
      <c r="AN155" s="11"/>
      <c r="AO155" s="11"/>
      <c r="AP155" s="11"/>
      <c r="AQ155" s="216"/>
      <c r="AR155" s="217"/>
      <c r="AS155" s="100"/>
      <c r="AT155" s="217"/>
      <c r="AU155" s="217"/>
      <c r="AV155" s="217"/>
      <c r="AW155" s="217"/>
      <c r="AX155" s="217"/>
      <c r="AY155" s="217"/>
      <c r="AZ155" s="14"/>
      <c r="BA155" s="14"/>
      <c r="BB155" s="14"/>
      <c r="BC155" s="14"/>
      <c r="BD155" s="14"/>
      <c r="BE155" s="14"/>
      <c r="CT155" s="218"/>
      <c r="CV155" s="218"/>
      <c r="DD155" s="14"/>
      <c r="DE155" s="14"/>
      <c r="DF155" s="14"/>
      <c r="DG155" s="14"/>
      <c r="DH155" s="14"/>
      <c r="DI155" s="14"/>
      <c r="DJ155" s="14"/>
      <c r="DK155" s="14"/>
      <c r="DL155" s="14"/>
      <c r="DM155" s="14"/>
      <c r="DN155" s="14"/>
      <c r="DO155" s="14"/>
      <c r="DP155" s="14"/>
      <c r="DQ155" s="14"/>
      <c r="DR155" s="14"/>
      <c r="DS155" s="14"/>
      <c r="DT155" s="14"/>
      <c r="DU155" s="14"/>
      <c r="DV155" s="14"/>
      <c r="DW155" s="14"/>
      <c r="DX155" s="14"/>
      <c r="DY155" s="14"/>
      <c r="DZ155" s="14"/>
      <c r="EA155" s="14"/>
    </row>
    <row r="156" spans="2:131" s="55" customFormat="1">
      <c r="B156" s="14"/>
      <c r="C156" s="14"/>
      <c r="D156" s="14"/>
      <c r="E156" s="14"/>
      <c r="F156" s="14"/>
      <c r="G156" s="14"/>
      <c r="H156" s="14"/>
      <c r="I156" s="14"/>
      <c r="J156" s="14"/>
      <c r="K156" s="14"/>
      <c r="L156" s="14"/>
      <c r="M156" s="14"/>
      <c r="N156" s="11"/>
      <c r="O156" s="11"/>
      <c r="P156" s="11"/>
      <c r="Q156" s="11"/>
      <c r="R156" s="11"/>
      <c r="S156" s="11"/>
      <c r="T156" s="11"/>
      <c r="U156" s="11"/>
      <c r="V156" s="11"/>
      <c r="W156" s="11"/>
      <c r="X156" s="215"/>
      <c r="Y156" s="11"/>
      <c r="Z156" s="11"/>
      <c r="AA156" s="11"/>
      <c r="AB156" s="11"/>
      <c r="AC156" s="11"/>
      <c r="AD156" s="11"/>
      <c r="AE156" s="11"/>
      <c r="AF156" s="11"/>
      <c r="AG156" s="11"/>
      <c r="AH156" s="11"/>
      <c r="AI156" s="11"/>
      <c r="AJ156" s="11"/>
      <c r="AK156" s="11"/>
      <c r="AL156" s="11"/>
      <c r="AM156" s="11"/>
      <c r="AN156" s="11"/>
      <c r="AO156" s="11"/>
      <c r="AP156" s="11"/>
      <c r="AQ156" s="216"/>
      <c r="AR156" s="217"/>
      <c r="AS156" s="100"/>
      <c r="AT156" s="217"/>
      <c r="AU156" s="217"/>
      <c r="AV156" s="217"/>
      <c r="AW156" s="217"/>
      <c r="AX156" s="217"/>
      <c r="AY156" s="217"/>
      <c r="AZ156" s="14"/>
      <c r="BA156" s="14"/>
      <c r="BB156" s="14"/>
      <c r="BC156" s="14"/>
      <c r="BD156" s="14"/>
      <c r="BE156" s="14"/>
      <c r="CT156" s="218"/>
      <c r="CV156" s="218"/>
      <c r="DD156" s="14"/>
      <c r="DE156" s="14"/>
      <c r="DF156" s="14"/>
      <c r="DG156" s="14"/>
      <c r="DH156" s="14"/>
      <c r="DI156" s="14"/>
      <c r="DJ156" s="14"/>
      <c r="DK156" s="14"/>
      <c r="DL156" s="14"/>
      <c r="DM156" s="14"/>
      <c r="DN156" s="14"/>
      <c r="DO156" s="14"/>
      <c r="DP156" s="14"/>
      <c r="DQ156" s="14"/>
      <c r="DR156" s="14"/>
      <c r="DS156" s="14"/>
      <c r="DT156" s="14"/>
      <c r="DU156" s="14"/>
      <c r="DV156" s="14"/>
      <c r="DW156" s="14"/>
      <c r="DX156" s="14"/>
      <c r="DY156" s="14"/>
      <c r="DZ156" s="14"/>
      <c r="EA156" s="14"/>
    </row>
    <row r="157" spans="2:131" s="55" customFormat="1">
      <c r="B157" s="14"/>
      <c r="C157" s="14"/>
      <c r="D157" s="14"/>
      <c r="E157" s="14"/>
      <c r="F157" s="14"/>
      <c r="G157" s="14"/>
      <c r="H157" s="14"/>
      <c r="I157" s="14"/>
      <c r="J157" s="14"/>
      <c r="K157" s="14"/>
      <c r="L157" s="14"/>
      <c r="M157" s="14"/>
      <c r="N157" s="11"/>
      <c r="O157" s="11"/>
      <c r="P157" s="11"/>
      <c r="Q157" s="11"/>
      <c r="R157" s="11"/>
      <c r="S157" s="11"/>
      <c r="T157" s="11"/>
      <c r="U157" s="11"/>
      <c r="V157" s="11"/>
      <c r="W157" s="11"/>
      <c r="X157" s="215"/>
      <c r="Y157" s="11"/>
      <c r="Z157" s="11"/>
      <c r="AA157" s="11"/>
      <c r="AB157" s="11"/>
      <c r="AC157" s="11"/>
      <c r="AD157" s="11"/>
      <c r="AE157" s="11"/>
      <c r="AF157" s="11"/>
      <c r="AG157" s="11"/>
      <c r="AH157" s="11"/>
      <c r="AI157" s="11"/>
      <c r="AJ157" s="11"/>
      <c r="AK157" s="11"/>
      <c r="AL157" s="11"/>
      <c r="AM157" s="11"/>
      <c r="AN157" s="11"/>
      <c r="AO157" s="11"/>
      <c r="AP157" s="11"/>
      <c r="AQ157" s="216"/>
      <c r="AR157" s="217"/>
      <c r="AS157" s="100"/>
      <c r="AT157" s="217"/>
      <c r="AU157" s="217"/>
      <c r="AV157" s="217"/>
      <c r="AW157" s="217"/>
      <c r="AX157" s="217"/>
      <c r="AY157" s="217"/>
      <c r="AZ157" s="14"/>
      <c r="BA157" s="14"/>
      <c r="BB157" s="14"/>
      <c r="BC157" s="14"/>
      <c r="BD157" s="14"/>
      <c r="BE157" s="14"/>
      <c r="CT157" s="218"/>
      <c r="CV157" s="218"/>
      <c r="DD157" s="14"/>
      <c r="DE157" s="14"/>
      <c r="DF157" s="14"/>
      <c r="DG157" s="14"/>
      <c r="DH157" s="14"/>
      <c r="DI157" s="14"/>
      <c r="DJ157" s="14"/>
      <c r="DK157" s="14"/>
      <c r="DL157" s="14"/>
      <c r="DM157" s="14"/>
      <c r="DN157" s="14"/>
      <c r="DO157" s="14"/>
      <c r="DP157" s="14"/>
      <c r="DQ157" s="14"/>
      <c r="DR157" s="14"/>
      <c r="DS157" s="14"/>
      <c r="DT157" s="14"/>
      <c r="DU157" s="14"/>
      <c r="DV157" s="14"/>
      <c r="DW157" s="14"/>
      <c r="DX157" s="14"/>
      <c r="DY157" s="14"/>
      <c r="DZ157" s="14"/>
      <c r="EA157" s="14"/>
    </row>
    <row r="158" spans="2:131" s="55" customFormat="1">
      <c r="B158" s="14"/>
      <c r="C158" s="14"/>
      <c r="D158" s="14"/>
      <c r="E158" s="14"/>
      <c r="F158" s="14"/>
      <c r="G158" s="14"/>
      <c r="H158" s="14"/>
      <c r="I158" s="14"/>
      <c r="J158" s="14"/>
      <c r="K158" s="14"/>
      <c r="L158" s="14"/>
      <c r="M158" s="14"/>
      <c r="N158" s="11"/>
      <c r="O158" s="11"/>
      <c r="P158" s="11"/>
      <c r="Q158" s="11"/>
      <c r="R158" s="11"/>
      <c r="S158" s="11"/>
      <c r="T158" s="11"/>
      <c r="U158" s="11"/>
      <c r="V158" s="11"/>
      <c r="W158" s="11"/>
      <c r="X158" s="215"/>
      <c r="Y158" s="11"/>
      <c r="Z158" s="11"/>
      <c r="AA158" s="11"/>
      <c r="AB158" s="11"/>
      <c r="AC158" s="11"/>
      <c r="AD158" s="11"/>
      <c r="AE158" s="11"/>
      <c r="AF158" s="11"/>
      <c r="AG158" s="11"/>
      <c r="AH158" s="11"/>
      <c r="AI158" s="11"/>
      <c r="AJ158" s="11"/>
      <c r="AK158" s="11"/>
      <c r="AL158" s="11"/>
      <c r="AM158" s="11"/>
      <c r="AN158" s="11"/>
      <c r="AO158" s="11"/>
      <c r="AP158" s="11"/>
      <c r="AQ158" s="216"/>
      <c r="AR158" s="217"/>
      <c r="AS158" s="100"/>
      <c r="AT158" s="217"/>
      <c r="AU158" s="217"/>
      <c r="AV158" s="217"/>
      <c r="AW158" s="217"/>
      <c r="AX158" s="217"/>
      <c r="AY158" s="217"/>
      <c r="AZ158" s="14"/>
      <c r="BA158" s="14"/>
      <c r="BB158" s="14"/>
      <c r="BC158" s="14"/>
      <c r="BD158" s="14"/>
      <c r="BE158" s="14"/>
      <c r="CT158" s="218"/>
      <c r="CV158" s="218"/>
      <c r="DD158" s="14"/>
      <c r="DE158" s="14"/>
      <c r="DF158" s="14"/>
      <c r="DG158" s="14"/>
      <c r="DH158" s="14"/>
      <c r="DI158" s="14"/>
      <c r="DJ158" s="14"/>
      <c r="DK158" s="14"/>
      <c r="DL158" s="14"/>
      <c r="DM158" s="14"/>
      <c r="DN158" s="14"/>
      <c r="DO158" s="14"/>
      <c r="DP158" s="14"/>
      <c r="DQ158" s="14"/>
      <c r="DR158" s="14"/>
      <c r="DS158" s="14"/>
      <c r="DT158" s="14"/>
      <c r="DU158" s="14"/>
      <c r="DV158" s="14"/>
      <c r="DW158" s="14"/>
      <c r="DX158" s="14"/>
      <c r="DY158" s="14"/>
      <c r="DZ158" s="14"/>
      <c r="EA158" s="14"/>
    </row>
    <row r="159" spans="2:131" s="55" customFormat="1">
      <c r="B159" s="14"/>
      <c r="C159" s="14"/>
      <c r="D159" s="14"/>
      <c r="E159" s="14"/>
      <c r="F159" s="14"/>
      <c r="G159" s="14"/>
      <c r="H159" s="14"/>
      <c r="I159" s="14"/>
      <c r="J159" s="14"/>
      <c r="K159" s="14"/>
      <c r="L159" s="14"/>
      <c r="M159" s="14"/>
      <c r="N159" s="11"/>
      <c r="O159" s="11"/>
      <c r="P159" s="11"/>
      <c r="Q159" s="11"/>
      <c r="R159" s="11"/>
      <c r="S159" s="11"/>
      <c r="T159" s="11"/>
      <c r="U159" s="11"/>
      <c r="V159" s="11"/>
      <c r="W159" s="11"/>
      <c r="X159" s="215"/>
      <c r="Y159" s="11"/>
      <c r="Z159" s="11"/>
      <c r="AA159" s="11"/>
      <c r="AB159" s="11"/>
      <c r="AC159" s="11"/>
      <c r="AD159" s="11"/>
      <c r="AE159" s="11"/>
      <c r="AF159" s="11"/>
      <c r="AG159" s="11"/>
      <c r="AH159" s="11"/>
      <c r="AI159" s="11"/>
      <c r="AJ159" s="11"/>
      <c r="AK159" s="11"/>
      <c r="AL159" s="11"/>
      <c r="AM159" s="11"/>
      <c r="AN159" s="11"/>
      <c r="AO159" s="11"/>
      <c r="AP159" s="11"/>
      <c r="AQ159" s="216"/>
      <c r="AR159" s="217"/>
      <c r="AS159" s="100"/>
      <c r="AT159" s="217"/>
      <c r="AU159" s="217"/>
      <c r="AV159" s="217"/>
      <c r="AW159" s="217"/>
      <c r="AX159" s="217"/>
      <c r="AY159" s="217"/>
      <c r="AZ159" s="14"/>
      <c r="BA159" s="14"/>
      <c r="BB159" s="14"/>
      <c r="BC159" s="14"/>
      <c r="BD159" s="14"/>
      <c r="BE159" s="14"/>
      <c r="CT159" s="218"/>
      <c r="CV159" s="218"/>
      <c r="DD159" s="14"/>
      <c r="DE159" s="14"/>
      <c r="DF159" s="14"/>
      <c r="DG159" s="14"/>
      <c r="DH159" s="14"/>
      <c r="DI159" s="14"/>
      <c r="DJ159" s="14"/>
      <c r="DK159" s="14"/>
      <c r="DL159" s="14"/>
      <c r="DM159" s="14"/>
      <c r="DN159" s="14"/>
      <c r="DO159" s="14"/>
      <c r="DP159" s="14"/>
      <c r="DQ159" s="14"/>
      <c r="DR159" s="14"/>
      <c r="DS159" s="14"/>
      <c r="DT159" s="14"/>
      <c r="DU159" s="14"/>
      <c r="DV159" s="14"/>
      <c r="DW159" s="14"/>
      <c r="DX159" s="14"/>
      <c r="DY159" s="14"/>
      <c r="DZ159" s="14"/>
      <c r="EA159" s="14"/>
    </row>
    <row r="160" spans="2:131" s="55" customFormat="1">
      <c r="B160" s="14"/>
      <c r="C160" s="14"/>
      <c r="D160" s="14"/>
      <c r="E160" s="14"/>
      <c r="F160" s="14"/>
      <c r="G160" s="14"/>
      <c r="H160" s="14"/>
      <c r="I160" s="14"/>
      <c r="J160" s="14"/>
      <c r="K160" s="14"/>
      <c r="L160" s="14"/>
      <c r="M160" s="14"/>
      <c r="N160" s="11"/>
      <c r="O160" s="11"/>
      <c r="P160" s="11"/>
      <c r="Q160" s="11"/>
      <c r="R160" s="11"/>
      <c r="S160" s="11"/>
      <c r="T160" s="11"/>
      <c r="U160" s="11"/>
      <c r="V160" s="11"/>
      <c r="W160" s="11"/>
      <c r="X160" s="215"/>
      <c r="Y160" s="11"/>
      <c r="Z160" s="11"/>
      <c r="AA160" s="11"/>
      <c r="AB160" s="11"/>
      <c r="AC160" s="11"/>
      <c r="AD160" s="11"/>
      <c r="AE160" s="11"/>
      <c r="AF160" s="11"/>
      <c r="AG160" s="11"/>
      <c r="AH160" s="11"/>
      <c r="AI160" s="11"/>
      <c r="AJ160" s="11"/>
      <c r="AK160" s="11"/>
      <c r="AL160" s="11"/>
      <c r="AM160" s="11"/>
      <c r="AN160" s="11"/>
      <c r="AO160" s="11"/>
      <c r="AP160" s="11"/>
      <c r="AQ160" s="216"/>
      <c r="AR160" s="217"/>
      <c r="AS160" s="100"/>
      <c r="AT160" s="217"/>
      <c r="AU160" s="217"/>
      <c r="AV160" s="217"/>
      <c r="AW160" s="217"/>
      <c r="AX160" s="217"/>
      <c r="AY160" s="217"/>
      <c r="AZ160" s="14"/>
      <c r="BA160" s="14"/>
      <c r="BB160" s="14"/>
      <c r="BC160" s="14"/>
      <c r="BD160" s="14"/>
      <c r="BE160" s="14"/>
      <c r="CT160" s="218"/>
      <c r="CV160" s="218"/>
      <c r="DD160" s="14"/>
      <c r="DE160" s="14"/>
      <c r="DF160" s="14"/>
      <c r="DG160" s="14"/>
      <c r="DH160" s="14"/>
      <c r="DI160" s="14"/>
      <c r="DJ160" s="14"/>
      <c r="DK160" s="14"/>
      <c r="DL160" s="14"/>
      <c r="DM160" s="14"/>
      <c r="DN160" s="14"/>
      <c r="DO160" s="14"/>
      <c r="DP160" s="14"/>
      <c r="DQ160" s="14"/>
      <c r="DR160" s="14"/>
      <c r="DS160" s="14"/>
      <c r="DT160" s="14"/>
      <c r="DU160" s="14"/>
      <c r="DV160" s="14"/>
      <c r="DW160" s="14"/>
      <c r="DX160" s="14"/>
      <c r="DY160" s="14"/>
      <c r="DZ160" s="14"/>
      <c r="EA160" s="14"/>
    </row>
    <row r="161" spans="2:131" s="55" customFormat="1">
      <c r="B161" s="14"/>
      <c r="C161" s="14"/>
      <c r="D161" s="14"/>
      <c r="E161" s="14"/>
      <c r="F161" s="14"/>
      <c r="G161" s="14"/>
      <c r="H161" s="14"/>
      <c r="I161" s="14"/>
      <c r="J161" s="14"/>
      <c r="K161" s="14"/>
      <c r="L161" s="14"/>
      <c r="M161" s="14"/>
      <c r="N161" s="11"/>
      <c r="O161" s="11"/>
      <c r="P161" s="11"/>
      <c r="Q161" s="11"/>
      <c r="R161" s="11"/>
      <c r="S161" s="11"/>
      <c r="T161" s="11"/>
      <c r="U161" s="11"/>
      <c r="V161" s="11"/>
      <c r="W161" s="11"/>
      <c r="X161" s="215"/>
      <c r="Y161" s="11"/>
      <c r="Z161" s="11"/>
      <c r="AA161" s="11"/>
      <c r="AB161" s="11"/>
      <c r="AC161" s="11"/>
      <c r="AD161" s="11"/>
      <c r="AE161" s="11"/>
      <c r="AF161" s="11"/>
      <c r="AG161" s="11"/>
      <c r="AH161" s="11"/>
      <c r="AI161" s="11"/>
      <c r="AJ161" s="11"/>
      <c r="AK161" s="11"/>
      <c r="AL161" s="11"/>
      <c r="AM161" s="11"/>
      <c r="AN161" s="11"/>
      <c r="AO161" s="11"/>
      <c r="AP161" s="11"/>
      <c r="AQ161" s="216"/>
      <c r="AR161" s="217"/>
      <c r="AS161" s="100"/>
      <c r="AT161" s="217"/>
      <c r="AU161" s="217"/>
      <c r="AV161" s="217"/>
      <c r="AW161" s="217"/>
      <c r="AX161" s="217"/>
      <c r="AY161" s="217"/>
      <c r="AZ161" s="14"/>
      <c r="BA161" s="14"/>
      <c r="BB161" s="14"/>
      <c r="BC161" s="14"/>
      <c r="BD161" s="14"/>
      <c r="BE161" s="14"/>
      <c r="CT161" s="218"/>
      <c r="CV161" s="218"/>
      <c r="DD161" s="14"/>
      <c r="DE161" s="14"/>
      <c r="DF161" s="14"/>
      <c r="DG161" s="14"/>
      <c r="DH161" s="14"/>
      <c r="DI161" s="14"/>
      <c r="DJ161" s="14"/>
      <c r="DK161" s="14"/>
      <c r="DL161" s="14"/>
      <c r="DM161" s="14"/>
      <c r="DN161" s="14"/>
      <c r="DO161" s="14"/>
      <c r="DP161" s="14"/>
      <c r="DQ161" s="14"/>
      <c r="DR161" s="14"/>
      <c r="DS161" s="14"/>
      <c r="DT161" s="14"/>
      <c r="DU161" s="14"/>
      <c r="DV161" s="14"/>
      <c r="DW161" s="14"/>
      <c r="DX161" s="14"/>
      <c r="DY161" s="14"/>
      <c r="DZ161" s="14"/>
      <c r="EA161" s="14"/>
    </row>
    <row r="162" spans="2:131" s="55" customFormat="1">
      <c r="B162" s="14"/>
      <c r="C162" s="14"/>
      <c r="D162" s="14"/>
      <c r="E162" s="14"/>
      <c r="F162" s="14"/>
      <c r="G162" s="14"/>
      <c r="H162" s="14"/>
      <c r="I162" s="14"/>
      <c r="J162" s="14"/>
      <c r="K162" s="14"/>
      <c r="L162" s="14"/>
      <c r="M162" s="14"/>
      <c r="N162" s="11"/>
      <c r="O162" s="11"/>
      <c r="P162" s="11"/>
      <c r="Q162" s="11"/>
      <c r="R162" s="11"/>
      <c r="S162" s="11"/>
      <c r="T162" s="11"/>
      <c r="U162" s="11"/>
      <c r="V162" s="11"/>
      <c r="W162" s="11"/>
      <c r="X162" s="215"/>
      <c r="Y162" s="11"/>
      <c r="Z162" s="11"/>
      <c r="AA162" s="11"/>
      <c r="AB162" s="11"/>
      <c r="AC162" s="11"/>
      <c r="AD162" s="11"/>
      <c r="AE162" s="11"/>
      <c r="AF162" s="11"/>
      <c r="AG162" s="11"/>
      <c r="AH162" s="11"/>
      <c r="AI162" s="11"/>
      <c r="AJ162" s="11"/>
      <c r="AK162" s="11"/>
      <c r="AL162" s="11"/>
      <c r="AM162" s="11"/>
      <c r="AN162" s="11"/>
      <c r="AO162" s="11"/>
      <c r="AP162" s="11"/>
      <c r="AQ162" s="216"/>
      <c r="AR162" s="217"/>
      <c r="AS162" s="100"/>
      <c r="AT162" s="217"/>
      <c r="AU162" s="217"/>
      <c r="AV162" s="217"/>
      <c r="AW162" s="217"/>
      <c r="AX162" s="217"/>
      <c r="AY162" s="217"/>
      <c r="AZ162" s="14"/>
      <c r="BA162" s="14"/>
      <c r="BB162" s="14"/>
      <c r="BC162" s="14"/>
      <c r="BD162" s="14"/>
      <c r="BE162" s="14"/>
      <c r="CT162" s="218"/>
      <c r="CV162" s="218"/>
      <c r="DD162" s="14"/>
      <c r="DE162" s="14"/>
      <c r="DF162" s="14"/>
      <c r="DG162" s="14"/>
      <c r="DH162" s="14"/>
      <c r="DI162" s="14"/>
      <c r="DJ162" s="14"/>
      <c r="DK162" s="14"/>
      <c r="DL162" s="14"/>
      <c r="DM162" s="14"/>
      <c r="DN162" s="14"/>
      <c r="DO162" s="14"/>
      <c r="DP162" s="14"/>
      <c r="DQ162" s="14"/>
      <c r="DR162" s="14"/>
      <c r="DS162" s="14"/>
      <c r="DT162" s="14"/>
      <c r="DU162" s="14"/>
      <c r="DV162" s="14"/>
      <c r="DW162" s="14"/>
      <c r="DX162" s="14"/>
      <c r="DY162" s="14"/>
      <c r="DZ162" s="14"/>
      <c r="EA162" s="14"/>
    </row>
    <row r="163" spans="2:131" s="55" customFormat="1">
      <c r="B163" s="14"/>
      <c r="C163" s="14"/>
      <c r="D163" s="14"/>
      <c r="E163" s="14"/>
      <c r="F163" s="14"/>
      <c r="G163" s="14"/>
      <c r="H163" s="14"/>
      <c r="I163" s="14"/>
      <c r="J163" s="14"/>
      <c r="K163" s="14"/>
      <c r="L163" s="14"/>
      <c r="M163" s="14"/>
      <c r="N163" s="11"/>
      <c r="O163" s="11"/>
      <c r="P163" s="11"/>
      <c r="Q163" s="11"/>
      <c r="R163" s="11"/>
      <c r="S163" s="11"/>
      <c r="T163" s="11"/>
      <c r="U163" s="11"/>
      <c r="V163" s="11"/>
      <c r="W163" s="11"/>
      <c r="X163" s="215"/>
      <c r="Y163" s="11"/>
      <c r="Z163" s="11"/>
      <c r="AA163" s="11"/>
      <c r="AB163" s="11"/>
      <c r="AC163" s="11"/>
      <c r="AD163" s="11"/>
      <c r="AE163" s="11"/>
      <c r="AF163" s="11"/>
      <c r="AG163" s="11"/>
      <c r="AH163" s="11"/>
      <c r="AI163" s="11"/>
      <c r="AJ163" s="11"/>
      <c r="AK163" s="11"/>
      <c r="AL163" s="11"/>
      <c r="AM163" s="11"/>
      <c r="AN163" s="11"/>
      <c r="AO163" s="11"/>
      <c r="AP163" s="11"/>
      <c r="AQ163" s="216"/>
      <c r="AR163" s="217"/>
      <c r="AS163" s="100"/>
      <c r="AT163" s="217"/>
      <c r="AU163" s="217"/>
      <c r="AV163" s="217"/>
      <c r="AW163" s="217"/>
      <c r="AX163" s="217"/>
      <c r="AY163" s="217"/>
      <c r="AZ163" s="14"/>
      <c r="BA163" s="14"/>
      <c r="BB163" s="14"/>
      <c r="BC163" s="14"/>
      <c r="BD163" s="14"/>
      <c r="BE163" s="14"/>
      <c r="CT163" s="218"/>
      <c r="CV163" s="218"/>
      <c r="DD163" s="14"/>
      <c r="DE163" s="14"/>
      <c r="DF163" s="14"/>
      <c r="DG163" s="14"/>
      <c r="DH163" s="14"/>
      <c r="DI163" s="14"/>
      <c r="DJ163" s="14"/>
      <c r="DK163" s="14"/>
      <c r="DL163" s="14"/>
      <c r="DM163" s="14"/>
      <c r="DN163" s="14"/>
      <c r="DO163" s="14"/>
      <c r="DP163" s="14"/>
      <c r="DQ163" s="14"/>
      <c r="DR163" s="14"/>
      <c r="DS163" s="14"/>
      <c r="DT163" s="14"/>
      <c r="DU163" s="14"/>
      <c r="DV163" s="14"/>
      <c r="DW163" s="14"/>
      <c r="DX163" s="14"/>
      <c r="DY163" s="14"/>
      <c r="DZ163" s="14"/>
      <c r="EA163" s="14"/>
    </row>
    <row r="164" spans="2:131" s="55" customFormat="1">
      <c r="B164" s="14"/>
      <c r="C164" s="14"/>
      <c r="D164" s="14"/>
      <c r="E164" s="14"/>
      <c r="F164" s="14"/>
      <c r="G164" s="14"/>
      <c r="H164" s="14"/>
      <c r="I164" s="14"/>
      <c r="J164" s="14"/>
      <c r="K164" s="14"/>
      <c r="L164" s="14"/>
      <c r="M164" s="14"/>
      <c r="N164" s="11"/>
      <c r="O164" s="11"/>
      <c r="P164" s="11"/>
      <c r="Q164" s="11"/>
      <c r="R164" s="11"/>
      <c r="S164" s="11"/>
      <c r="T164" s="11"/>
      <c r="U164" s="11"/>
      <c r="V164" s="11"/>
      <c r="W164" s="11"/>
      <c r="X164" s="215"/>
      <c r="Y164" s="11"/>
      <c r="Z164" s="11"/>
      <c r="AA164" s="11"/>
      <c r="AB164" s="11"/>
      <c r="AC164" s="11"/>
      <c r="AD164" s="11"/>
      <c r="AE164" s="11"/>
      <c r="AF164" s="11"/>
      <c r="AG164" s="11"/>
      <c r="AH164" s="11"/>
      <c r="AI164" s="11"/>
      <c r="AJ164" s="11"/>
      <c r="AK164" s="11"/>
      <c r="AL164" s="11"/>
      <c r="AM164" s="11"/>
      <c r="AN164" s="11"/>
      <c r="AO164" s="11"/>
      <c r="AP164" s="11"/>
      <c r="AQ164" s="216"/>
      <c r="AR164" s="217"/>
      <c r="AS164" s="100"/>
      <c r="AT164" s="217"/>
      <c r="AU164" s="217"/>
      <c r="AV164" s="217"/>
      <c r="AW164" s="217"/>
      <c r="AX164" s="217"/>
      <c r="AY164" s="217"/>
      <c r="AZ164" s="14"/>
      <c r="BA164" s="14"/>
      <c r="BB164" s="14"/>
      <c r="BC164" s="14"/>
      <c r="BD164" s="14"/>
      <c r="BE164" s="14"/>
      <c r="CT164" s="218"/>
      <c r="CV164" s="218"/>
      <c r="DD164" s="14"/>
      <c r="DE164" s="14"/>
      <c r="DF164" s="14"/>
      <c r="DG164" s="14"/>
      <c r="DH164" s="14"/>
      <c r="DI164" s="14"/>
      <c r="DJ164" s="14"/>
      <c r="DK164" s="14"/>
      <c r="DL164" s="14"/>
      <c r="DM164" s="14"/>
      <c r="DN164" s="14"/>
      <c r="DO164" s="14"/>
      <c r="DP164" s="14"/>
      <c r="DQ164" s="14"/>
      <c r="DR164" s="14"/>
      <c r="DS164" s="14"/>
      <c r="DT164" s="14"/>
      <c r="DU164" s="14"/>
      <c r="DV164" s="14"/>
      <c r="DW164" s="14"/>
      <c r="DX164" s="14"/>
      <c r="DY164" s="14"/>
      <c r="DZ164" s="14"/>
      <c r="EA164" s="14"/>
    </row>
    <row r="165" spans="2:131" s="55" customFormat="1">
      <c r="B165" s="14"/>
      <c r="C165" s="14"/>
      <c r="D165" s="14"/>
      <c r="E165" s="14"/>
      <c r="F165" s="14"/>
      <c r="G165" s="14"/>
      <c r="H165" s="14"/>
      <c r="I165" s="14"/>
      <c r="J165" s="14"/>
      <c r="K165" s="14"/>
      <c r="L165" s="14"/>
      <c r="M165" s="14"/>
      <c r="N165" s="11"/>
      <c r="O165" s="11"/>
      <c r="P165" s="11"/>
      <c r="Q165" s="11"/>
      <c r="R165" s="11"/>
      <c r="S165" s="11"/>
      <c r="T165" s="11"/>
      <c r="U165" s="11"/>
      <c r="V165" s="11"/>
      <c r="W165" s="11"/>
      <c r="X165" s="215"/>
      <c r="Y165" s="11"/>
      <c r="Z165" s="11"/>
      <c r="AA165" s="11"/>
      <c r="AB165" s="11"/>
      <c r="AC165" s="11"/>
      <c r="AD165" s="11"/>
      <c r="AE165" s="11"/>
      <c r="AF165" s="11"/>
      <c r="AG165" s="11"/>
      <c r="AH165" s="11"/>
      <c r="AI165" s="11"/>
      <c r="AJ165" s="11"/>
      <c r="AK165" s="11"/>
      <c r="AL165" s="11"/>
      <c r="AM165" s="11"/>
      <c r="AN165" s="11"/>
      <c r="AO165" s="11"/>
      <c r="AP165" s="11"/>
      <c r="AQ165" s="216"/>
      <c r="AR165" s="217"/>
      <c r="AS165" s="100"/>
      <c r="AT165" s="217"/>
      <c r="AU165" s="217"/>
      <c r="AV165" s="217"/>
      <c r="AW165" s="217"/>
      <c r="AX165" s="217"/>
      <c r="AY165" s="217"/>
      <c r="AZ165" s="14"/>
      <c r="BA165" s="14"/>
      <c r="BB165" s="14"/>
      <c r="BC165" s="14"/>
      <c r="BD165" s="14"/>
      <c r="BE165" s="14"/>
      <c r="CT165" s="218"/>
      <c r="CV165" s="218"/>
      <c r="DD165" s="14"/>
      <c r="DE165" s="14"/>
      <c r="DF165" s="14"/>
      <c r="DG165" s="14"/>
      <c r="DH165" s="14"/>
      <c r="DI165" s="14"/>
      <c r="DJ165" s="14"/>
      <c r="DK165" s="14"/>
      <c r="DL165" s="14"/>
      <c r="DM165" s="14"/>
      <c r="DN165" s="14"/>
      <c r="DO165" s="14"/>
      <c r="DP165" s="14"/>
      <c r="DQ165" s="14"/>
      <c r="DR165" s="14"/>
      <c r="DS165" s="14"/>
      <c r="DT165" s="14"/>
      <c r="DU165" s="14"/>
      <c r="DV165" s="14"/>
      <c r="DW165" s="14"/>
      <c r="DX165" s="14"/>
      <c r="DY165" s="14"/>
      <c r="DZ165" s="14"/>
      <c r="EA165" s="14"/>
    </row>
    <row r="166" spans="2:131" s="55" customFormat="1">
      <c r="B166" s="14"/>
      <c r="C166" s="14"/>
      <c r="D166" s="14"/>
      <c r="E166" s="14"/>
      <c r="F166" s="14"/>
      <c r="G166" s="14"/>
      <c r="H166" s="14"/>
      <c r="I166" s="14"/>
      <c r="J166" s="14"/>
      <c r="K166" s="14"/>
      <c r="L166" s="14"/>
      <c r="M166" s="14"/>
      <c r="N166" s="11"/>
      <c r="O166" s="11"/>
      <c r="P166" s="11"/>
      <c r="Q166" s="11"/>
      <c r="R166" s="11"/>
      <c r="S166" s="11"/>
      <c r="T166" s="11"/>
      <c r="U166" s="11"/>
      <c r="V166" s="11"/>
      <c r="W166" s="11"/>
      <c r="X166" s="215"/>
      <c r="Y166" s="11"/>
      <c r="Z166" s="11"/>
      <c r="AA166" s="11"/>
      <c r="AB166" s="11"/>
      <c r="AC166" s="11"/>
      <c r="AD166" s="11"/>
      <c r="AE166" s="11"/>
      <c r="AF166" s="11"/>
      <c r="AG166" s="11"/>
      <c r="AH166" s="11"/>
      <c r="AI166" s="11"/>
      <c r="AJ166" s="11"/>
      <c r="AK166" s="11"/>
      <c r="AL166" s="11"/>
      <c r="AM166" s="11"/>
      <c r="AN166" s="11"/>
      <c r="AO166" s="11"/>
      <c r="AP166" s="11"/>
      <c r="AQ166" s="216"/>
      <c r="AR166" s="217"/>
      <c r="AS166" s="100"/>
      <c r="AT166" s="217"/>
      <c r="AU166" s="217"/>
      <c r="AV166" s="217"/>
      <c r="AW166" s="217"/>
      <c r="AX166" s="217"/>
      <c r="AY166" s="217"/>
      <c r="AZ166" s="14"/>
      <c r="BA166" s="14"/>
      <c r="BB166" s="14"/>
      <c r="BC166" s="14"/>
      <c r="BD166" s="14"/>
      <c r="BE166" s="14"/>
      <c r="CT166" s="218"/>
      <c r="CV166" s="218"/>
      <c r="DD166" s="14"/>
      <c r="DE166" s="14"/>
      <c r="DF166" s="14"/>
      <c r="DG166" s="14"/>
      <c r="DH166" s="14"/>
      <c r="DI166" s="14"/>
      <c r="DJ166" s="14"/>
      <c r="DK166" s="14"/>
      <c r="DL166" s="14"/>
      <c r="DM166" s="14"/>
      <c r="DN166" s="14"/>
      <c r="DO166" s="14"/>
      <c r="DP166" s="14"/>
      <c r="DQ166" s="14"/>
      <c r="DR166" s="14"/>
      <c r="DS166" s="14"/>
      <c r="DT166" s="14"/>
      <c r="DU166" s="14"/>
      <c r="DV166" s="14"/>
      <c r="DW166" s="14"/>
      <c r="DX166" s="14"/>
      <c r="DY166" s="14"/>
      <c r="DZ166" s="14"/>
      <c r="EA166" s="14"/>
    </row>
    <row r="167" spans="2:131" s="55" customFormat="1">
      <c r="B167" s="14"/>
      <c r="C167" s="14"/>
      <c r="D167" s="14"/>
      <c r="E167" s="14"/>
      <c r="F167" s="14"/>
      <c r="G167" s="14"/>
      <c r="H167" s="14"/>
      <c r="I167" s="14"/>
      <c r="J167" s="14"/>
      <c r="K167" s="14"/>
      <c r="L167" s="14"/>
      <c r="M167" s="14"/>
      <c r="N167" s="11"/>
      <c r="O167" s="11"/>
      <c r="P167" s="11"/>
      <c r="Q167" s="11"/>
      <c r="R167" s="11"/>
      <c r="S167" s="11"/>
      <c r="T167" s="11"/>
      <c r="U167" s="11"/>
      <c r="V167" s="11"/>
      <c r="W167" s="11"/>
      <c r="X167" s="215"/>
      <c r="Y167" s="11"/>
      <c r="Z167" s="11"/>
      <c r="AA167" s="11"/>
      <c r="AB167" s="11"/>
      <c r="AC167" s="11"/>
      <c r="AD167" s="11"/>
      <c r="AE167" s="11"/>
      <c r="AF167" s="11"/>
      <c r="AG167" s="11"/>
      <c r="AH167" s="11"/>
      <c r="AI167" s="11"/>
      <c r="AJ167" s="11"/>
      <c r="AK167" s="11"/>
      <c r="AL167" s="11"/>
      <c r="AM167" s="11"/>
      <c r="AN167" s="11"/>
      <c r="AO167" s="11"/>
      <c r="AP167" s="11"/>
      <c r="AQ167" s="216"/>
      <c r="AR167" s="217"/>
      <c r="AS167" s="100"/>
      <c r="AT167" s="217"/>
      <c r="AU167" s="217"/>
      <c r="AV167" s="217"/>
      <c r="AW167" s="217"/>
      <c r="AX167" s="217"/>
      <c r="AY167" s="217"/>
      <c r="AZ167" s="14"/>
      <c r="BA167" s="14"/>
      <c r="BB167" s="14"/>
      <c r="BC167" s="14"/>
      <c r="BD167" s="14"/>
      <c r="BE167" s="14"/>
      <c r="CT167" s="218"/>
      <c r="CV167" s="218"/>
      <c r="DD167" s="14"/>
      <c r="DE167" s="14"/>
      <c r="DF167" s="14"/>
      <c r="DG167" s="14"/>
      <c r="DH167" s="14"/>
      <c r="DI167" s="14"/>
      <c r="DJ167" s="14"/>
      <c r="DK167" s="14"/>
      <c r="DL167" s="14"/>
      <c r="DM167" s="14"/>
      <c r="DN167" s="14"/>
      <c r="DO167" s="14"/>
      <c r="DP167" s="14"/>
      <c r="DQ167" s="14"/>
      <c r="DR167" s="14"/>
      <c r="DS167" s="14"/>
      <c r="DT167" s="14"/>
      <c r="DU167" s="14"/>
      <c r="DV167" s="14"/>
      <c r="DW167" s="14"/>
      <c r="DX167" s="14"/>
      <c r="DY167" s="14"/>
      <c r="DZ167" s="14"/>
      <c r="EA167" s="14"/>
    </row>
    <row r="168" spans="2:131" s="55" customFormat="1">
      <c r="B168" s="14"/>
      <c r="C168" s="14"/>
      <c r="D168" s="14"/>
      <c r="E168" s="14"/>
      <c r="F168" s="14"/>
      <c r="G168" s="14"/>
      <c r="H168" s="14"/>
      <c r="I168" s="14"/>
      <c r="J168" s="14"/>
      <c r="K168" s="14"/>
      <c r="L168" s="14"/>
      <c r="M168" s="14"/>
      <c r="N168" s="11"/>
      <c r="O168" s="11"/>
      <c r="P168" s="11"/>
      <c r="Q168" s="11"/>
      <c r="R168" s="11"/>
      <c r="S168" s="11"/>
      <c r="T168" s="11"/>
      <c r="U168" s="11"/>
      <c r="V168" s="11"/>
      <c r="W168" s="11"/>
      <c r="X168" s="215"/>
      <c r="Y168" s="11"/>
      <c r="Z168" s="11"/>
      <c r="AA168" s="11"/>
      <c r="AB168" s="11"/>
      <c r="AC168" s="11"/>
      <c r="AD168" s="11"/>
      <c r="AE168" s="11"/>
      <c r="AF168" s="11"/>
      <c r="AG168" s="11"/>
      <c r="AH168" s="11"/>
      <c r="AI168" s="11"/>
      <c r="AJ168" s="11"/>
      <c r="AK168" s="11"/>
      <c r="AL168" s="11"/>
      <c r="AM168" s="11"/>
      <c r="AN168" s="11"/>
      <c r="AO168" s="11"/>
      <c r="AP168" s="11"/>
      <c r="AQ168" s="216"/>
      <c r="AR168" s="217"/>
      <c r="AS168" s="100"/>
      <c r="AT168" s="217"/>
      <c r="AU168" s="217"/>
      <c r="AV168" s="217"/>
      <c r="AW168" s="217"/>
      <c r="AX168" s="217"/>
      <c r="AY168" s="217"/>
      <c r="AZ168" s="14"/>
      <c r="BA168" s="14"/>
      <c r="BB168" s="14"/>
      <c r="BC168" s="14"/>
      <c r="BD168" s="14"/>
      <c r="BE168" s="14"/>
      <c r="CT168" s="218"/>
      <c r="CV168" s="218"/>
      <c r="DD168" s="14"/>
      <c r="DE168" s="14"/>
      <c r="DF168" s="14"/>
      <c r="DG168" s="14"/>
      <c r="DH168" s="14"/>
      <c r="DI168" s="14"/>
      <c r="DJ168" s="14"/>
      <c r="DK168" s="14"/>
      <c r="DL168" s="14"/>
      <c r="DM168" s="14"/>
      <c r="DN168" s="14"/>
      <c r="DO168" s="14"/>
      <c r="DP168" s="14"/>
      <c r="DQ168" s="14"/>
      <c r="DR168" s="14"/>
      <c r="DS168" s="14"/>
      <c r="DT168" s="14"/>
      <c r="DU168" s="14"/>
      <c r="DV168" s="14"/>
      <c r="DW168" s="14"/>
      <c r="DX168" s="14"/>
      <c r="DY168" s="14"/>
      <c r="DZ168" s="14"/>
      <c r="EA168" s="14"/>
    </row>
    <row r="169" spans="2:131" s="55" customFormat="1">
      <c r="B169" s="14"/>
      <c r="C169" s="14"/>
      <c r="D169" s="14"/>
      <c r="E169" s="14"/>
      <c r="F169" s="14"/>
      <c r="G169" s="14"/>
      <c r="H169" s="14"/>
      <c r="I169" s="14"/>
      <c r="J169" s="14"/>
      <c r="K169" s="14"/>
      <c r="L169" s="14"/>
      <c r="M169" s="14"/>
      <c r="N169" s="11"/>
      <c r="O169" s="11"/>
      <c r="P169" s="11"/>
      <c r="Q169" s="11"/>
      <c r="R169" s="11"/>
      <c r="S169" s="11"/>
      <c r="T169" s="11"/>
      <c r="U169" s="11"/>
      <c r="V169" s="11"/>
      <c r="W169" s="11"/>
      <c r="X169" s="215"/>
      <c r="Y169" s="11"/>
      <c r="Z169" s="11"/>
      <c r="AA169" s="11"/>
      <c r="AB169" s="11"/>
      <c r="AC169" s="11"/>
      <c r="AD169" s="11"/>
      <c r="AE169" s="11"/>
      <c r="AF169" s="11"/>
      <c r="AG169" s="11"/>
      <c r="AH169" s="11"/>
      <c r="AI169" s="11"/>
      <c r="AJ169" s="11"/>
      <c r="AK169" s="11"/>
      <c r="AL169" s="11"/>
      <c r="AM169" s="11"/>
      <c r="AN169" s="11"/>
      <c r="AO169" s="11"/>
      <c r="AP169" s="11"/>
      <c r="AQ169" s="216"/>
      <c r="AR169" s="217"/>
      <c r="AS169" s="100"/>
      <c r="AT169" s="217"/>
      <c r="AU169" s="217"/>
      <c r="AV169" s="217"/>
      <c r="AW169" s="217"/>
      <c r="AX169" s="217"/>
      <c r="AY169" s="217"/>
      <c r="AZ169" s="14"/>
      <c r="BA169" s="14"/>
      <c r="BB169" s="14"/>
      <c r="BC169" s="14"/>
      <c r="BD169" s="14"/>
      <c r="BE169" s="14"/>
      <c r="CT169" s="218"/>
      <c r="CV169" s="218"/>
      <c r="DD169" s="14"/>
      <c r="DE169" s="14"/>
      <c r="DF169" s="14"/>
      <c r="DG169" s="14"/>
      <c r="DH169" s="14"/>
      <c r="DI169" s="14"/>
      <c r="DJ169" s="14"/>
      <c r="DK169" s="14"/>
      <c r="DL169" s="14"/>
      <c r="DM169" s="14"/>
      <c r="DN169" s="14"/>
      <c r="DO169" s="14"/>
      <c r="DP169" s="14"/>
      <c r="DQ169" s="14"/>
      <c r="DR169" s="14"/>
      <c r="DS169" s="14"/>
      <c r="DT169" s="14"/>
      <c r="DU169" s="14"/>
      <c r="DV169" s="14"/>
      <c r="DW169" s="14"/>
      <c r="DX169" s="14"/>
      <c r="DY169" s="14"/>
      <c r="DZ169" s="14"/>
      <c r="EA169" s="14"/>
    </row>
    <row r="170" spans="2:131" s="55" customFormat="1">
      <c r="B170" s="14"/>
      <c r="C170" s="14"/>
      <c r="D170" s="14"/>
      <c r="E170" s="14"/>
      <c r="F170" s="14"/>
      <c r="G170" s="14"/>
      <c r="H170" s="14"/>
      <c r="I170" s="14"/>
      <c r="J170" s="14"/>
      <c r="K170" s="14"/>
      <c r="L170" s="14"/>
      <c r="M170" s="14"/>
      <c r="N170" s="11"/>
      <c r="O170" s="11"/>
      <c r="P170" s="11"/>
      <c r="Q170" s="11"/>
      <c r="R170" s="11"/>
      <c r="S170" s="11"/>
      <c r="T170" s="11"/>
      <c r="U170" s="11"/>
      <c r="V170" s="11"/>
      <c r="W170" s="11"/>
      <c r="X170" s="215"/>
      <c r="Y170" s="11"/>
      <c r="Z170" s="11"/>
      <c r="AA170" s="11"/>
      <c r="AB170" s="11"/>
      <c r="AC170" s="11"/>
      <c r="AD170" s="11"/>
      <c r="AE170" s="11"/>
      <c r="AF170" s="11"/>
      <c r="AG170" s="11"/>
      <c r="AH170" s="11"/>
      <c r="AI170" s="11"/>
      <c r="AJ170" s="11"/>
      <c r="AK170" s="11"/>
      <c r="AL170" s="11"/>
      <c r="AM170" s="11"/>
      <c r="AN170" s="11"/>
      <c r="AO170" s="11"/>
      <c r="AP170" s="11"/>
      <c r="AQ170" s="216"/>
      <c r="AR170" s="217"/>
      <c r="AS170" s="100"/>
      <c r="AT170" s="217"/>
      <c r="AU170" s="217"/>
      <c r="AV170" s="217"/>
      <c r="AW170" s="217"/>
      <c r="AX170" s="217"/>
      <c r="AY170" s="217"/>
      <c r="AZ170" s="14"/>
      <c r="BA170" s="14"/>
      <c r="BB170" s="14"/>
      <c r="BC170" s="14"/>
      <c r="BD170" s="14"/>
      <c r="BE170" s="14"/>
      <c r="CT170" s="218"/>
      <c r="CV170" s="218"/>
      <c r="DD170" s="14"/>
      <c r="DE170" s="14"/>
      <c r="DF170" s="14"/>
      <c r="DG170" s="14"/>
      <c r="DH170" s="14"/>
      <c r="DI170" s="14"/>
      <c r="DJ170" s="14"/>
      <c r="DK170" s="14"/>
      <c r="DL170" s="14"/>
      <c r="DM170" s="14"/>
      <c r="DN170" s="14"/>
      <c r="DO170" s="14"/>
      <c r="DP170" s="14"/>
      <c r="DQ170" s="14"/>
      <c r="DR170" s="14"/>
      <c r="DS170" s="14"/>
      <c r="DT170" s="14"/>
      <c r="DU170" s="14"/>
      <c r="DV170" s="14"/>
      <c r="DW170" s="14"/>
      <c r="DX170" s="14"/>
      <c r="DY170" s="14"/>
      <c r="DZ170" s="14"/>
      <c r="EA170" s="14"/>
    </row>
    <row r="171" spans="2:131" s="55" customFormat="1">
      <c r="B171" s="14"/>
      <c r="C171" s="14"/>
      <c r="D171" s="14"/>
      <c r="E171" s="14"/>
      <c r="F171" s="14"/>
      <c r="G171" s="14"/>
      <c r="H171" s="14"/>
      <c r="I171" s="14"/>
      <c r="J171" s="14"/>
      <c r="K171" s="14"/>
      <c r="L171" s="14"/>
      <c r="M171" s="14"/>
      <c r="N171" s="11"/>
      <c r="O171" s="11"/>
      <c r="P171" s="11"/>
      <c r="Q171" s="11"/>
      <c r="R171" s="11"/>
      <c r="S171" s="11"/>
      <c r="T171" s="11"/>
      <c r="U171" s="11"/>
      <c r="V171" s="11"/>
      <c r="W171" s="11"/>
      <c r="X171" s="215"/>
      <c r="Y171" s="11"/>
      <c r="Z171" s="11"/>
      <c r="AA171" s="11"/>
      <c r="AB171" s="11"/>
      <c r="AC171" s="11"/>
      <c r="AD171" s="11"/>
      <c r="AE171" s="11"/>
      <c r="AF171" s="11"/>
      <c r="AG171" s="11"/>
      <c r="AH171" s="11"/>
      <c r="AI171" s="11"/>
      <c r="AJ171" s="11"/>
      <c r="AK171" s="11"/>
      <c r="AL171" s="11"/>
      <c r="AM171" s="11"/>
      <c r="AN171" s="11"/>
      <c r="AO171" s="11"/>
      <c r="AP171" s="11"/>
      <c r="AQ171" s="216"/>
      <c r="AR171" s="217"/>
      <c r="AS171" s="100"/>
      <c r="AT171" s="217"/>
      <c r="AU171" s="217"/>
      <c r="AV171" s="217"/>
      <c r="AW171" s="217"/>
      <c r="AX171" s="217"/>
      <c r="AY171" s="217"/>
      <c r="AZ171" s="14"/>
      <c r="BA171" s="14"/>
      <c r="BB171" s="14"/>
      <c r="BC171" s="14"/>
      <c r="BD171" s="14"/>
      <c r="BE171" s="14"/>
      <c r="CT171" s="218"/>
      <c r="CV171" s="218"/>
      <c r="DD171" s="14"/>
      <c r="DE171" s="14"/>
      <c r="DF171" s="14"/>
      <c r="DG171" s="14"/>
      <c r="DH171" s="14"/>
      <c r="DI171" s="14"/>
      <c r="DJ171" s="14"/>
      <c r="DK171" s="14"/>
      <c r="DL171" s="14"/>
      <c r="DM171" s="14"/>
      <c r="DN171" s="14"/>
      <c r="DO171" s="14"/>
      <c r="DP171" s="14"/>
      <c r="DQ171" s="14"/>
      <c r="DR171" s="14"/>
      <c r="DS171" s="14"/>
      <c r="DT171" s="14"/>
      <c r="DU171" s="14"/>
      <c r="DV171" s="14"/>
      <c r="DW171" s="14"/>
      <c r="DX171" s="14"/>
      <c r="DY171" s="14"/>
      <c r="DZ171" s="14"/>
      <c r="EA171" s="14"/>
    </row>
    <row r="172" spans="2:131" s="55" customFormat="1">
      <c r="B172" s="14"/>
      <c r="C172" s="14"/>
      <c r="D172" s="14"/>
      <c r="E172" s="14"/>
      <c r="F172" s="14"/>
      <c r="G172" s="14"/>
      <c r="H172" s="14"/>
      <c r="I172" s="14"/>
      <c r="J172" s="14"/>
      <c r="K172" s="14"/>
      <c r="L172" s="14"/>
      <c r="M172" s="14"/>
      <c r="N172" s="11"/>
      <c r="O172" s="11"/>
      <c r="P172" s="11"/>
      <c r="Q172" s="11"/>
      <c r="R172" s="11"/>
      <c r="S172" s="11"/>
      <c r="T172" s="11"/>
      <c r="U172" s="11"/>
      <c r="V172" s="11"/>
      <c r="W172" s="11"/>
      <c r="X172" s="215"/>
      <c r="Y172" s="11"/>
      <c r="Z172" s="11"/>
      <c r="AA172" s="11"/>
      <c r="AB172" s="11"/>
      <c r="AC172" s="11"/>
      <c r="AD172" s="11"/>
      <c r="AE172" s="11"/>
      <c r="AF172" s="11"/>
      <c r="AG172" s="11"/>
      <c r="AH172" s="11"/>
      <c r="AI172" s="11"/>
      <c r="AJ172" s="11"/>
      <c r="AK172" s="11"/>
      <c r="AL172" s="11"/>
      <c r="AM172" s="11"/>
      <c r="AN172" s="11"/>
      <c r="AO172" s="11"/>
      <c r="AP172" s="11"/>
      <c r="AQ172" s="216"/>
      <c r="AR172" s="217"/>
      <c r="AS172" s="100"/>
      <c r="AT172" s="217"/>
      <c r="AU172" s="217"/>
      <c r="AV172" s="217"/>
      <c r="AW172" s="217"/>
      <c r="AX172" s="217"/>
      <c r="AY172" s="217"/>
      <c r="AZ172" s="14"/>
      <c r="BA172" s="14"/>
      <c r="BB172" s="14"/>
      <c r="BC172" s="14"/>
      <c r="BD172" s="14"/>
      <c r="BE172" s="14"/>
      <c r="CT172" s="218"/>
      <c r="CV172" s="218"/>
      <c r="DD172" s="14"/>
      <c r="DE172" s="14"/>
      <c r="DF172" s="14"/>
      <c r="DG172" s="14"/>
      <c r="DH172" s="14"/>
      <c r="DI172" s="14"/>
      <c r="DJ172" s="14"/>
      <c r="DK172" s="14"/>
      <c r="DL172" s="14"/>
      <c r="DM172" s="14"/>
      <c r="DN172" s="14"/>
      <c r="DO172" s="14"/>
      <c r="DP172" s="14"/>
      <c r="DQ172" s="14"/>
      <c r="DR172" s="14"/>
      <c r="DS172" s="14"/>
      <c r="DT172" s="14"/>
      <c r="DU172" s="14"/>
      <c r="DV172" s="14"/>
      <c r="DW172" s="14"/>
      <c r="DX172" s="14"/>
      <c r="DY172" s="14"/>
      <c r="DZ172" s="14"/>
      <c r="EA172" s="14"/>
    </row>
    <row r="173" spans="2:131" s="55" customFormat="1">
      <c r="B173" s="14"/>
      <c r="C173" s="14"/>
      <c r="D173" s="14"/>
      <c r="E173" s="14"/>
      <c r="F173" s="14"/>
      <c r="G173" s="14"/>
      <c r="H173" s="14"/>
      <c r="I173" s="14"/>
      <c r="J173" s="14"/>
      <c r="K173" s="14"/>
      <c r="L173" s="14"/>
      <c r="M173" s="14"/>
      <c r="N173" s="11"/>
      <c r="O173" s="11"/>
      <c r="P173" s="11"/>
      <c r="Q173" s="11"/>
      <c r="R173" s="11"/>
      <c r="S173" s="11"/>
      <c r="T173" s="11"/>
      <c r="U173" s="11"/>
      <c r="V173" s="11"/>
      <c r="W173" s="11"/>
      <c r="X173" s="215"/>
      <c r="Y173" s="11"/>
      <c r="Z173" s="11"/>
      <c r="AA173" s="11"/>
      <c r="AB173" s="11"/>
      <c r="AC173" s="11"/>
      <c r="AD173" s="11"/>
      <c r="AE173" s="11"/>
      <c r="AF173" s="11"/>
      <c r="AG173" s="11"/>
      <c r="AH173" s="11"/>
      <c r="AI173" s="11"/>
      <c r="AJ173" s="11"/>
      <c r="AK173" s="11"/>
      <c r="AL173" s="11"/>
      <c r="AM173" s="11"/>
      <c r="AN173" s="11"/>
      <c r="AO173" s="11"/>
      <c r="AP173" s="11"/>
      <c r="AQ173" s="216"/>
      <c r="AR173" s="217"/>
      <c r="AS173" s="100"/>
      <c r="AT173" s="217"/>
      <c r="AU173" s="217"/>
      <c r="AV173" s="217"/>
      <c r="AW173" s="217"/>
      <c r="AX173" s="217"/>
      <c r="AY173" s="217"/>
      <c r="AZ173" s="14"/>
      <c r="BA173" s="14"/>
      <c r="BB173" s="14"/>
      <c r="BC173" s="14"/>
      <c r="BD173" s="14"/>
      <c r="BE173" s="14"/>
      <c r="CT173" s="218"/>
      <c r="CV173" s="218"/>
      <c r="DD173" s="14"/>
      <c r="DE173" s="14"/>
      <c r="DF173" s="14"/>
      <c r="DG173" s="14"/>
      <c r="DH173" s="14"/>
      <c r="DI173" s="14"/>
      <c r="DJ173" s="14"/>
      <c r="DK173" s="14"/>
      <c r="DL173" s="14"/>
      <c r="DM173" s="14"/>
      <c r="DN173" s="14"/>
      <c r="DO173" s="14"/>
      <c r="DP173" s="14"/>
      <c r="DQ173" s="14"/>
      <c r="DR173" s="14"/>
      <c r="DS173" s="14"/>
      <c r="DT173" s="14"/>
      <c r="DU173" s="14"/>
      <c r="DV173" s="14"/>
      <c r="DW173" s="14"/>
      <c r="DX173" s="14"/>
      <c r="DY173" s="14"/>
      <c r="DZ173" s="14"/>
      <c r="EA173" s="14"/>
    </row>
    <row r="174" spans="2:131" s="55" customFormat="1">
      <c r="B174" s="14"/>
      <c r="C174" s="14"/>
      <c r="D174" s="14"/>
      <c r="E174" s="14"/>
      <c r="F174" s="14"/>
      <c r="G174" s="14"/>
      <c r="H174" s="14"/>
      <c r="I174" s="14"/>
      <c r="J174" s="14"/>
      <c r="K174" s="14"/>
      <c r="L174" s="14"/>
      <c r="M174" s="14"/>
      <c r="N174" s="11"/>
      <c r="O174" s="11"/>
      <c r="P174" s="11"/>
      <c r="Q174" s="11"/>
      <c r="R174" s="11"/>
      <c r="S174" s="11"/>
      <c r="T174" s="11"/>
      <c r="U174" s="11"/>
      <c r="V174" s="11"/>
      <c r="W174" s="11"/>
      <c r="X174" s="215"/>
      <c r="Y174" s="11"/>
      <c r="Z174" s="11"/>
      <c r="AA174" s="11"/>
      <c r="AB174" s="11"/>
      <c r="AC174" s="11"/>
      <c r="AD174" s="11"/>
      <c r="AE174" s="11"/>
      <c r="AF174" s="11"/>
      <c r="AG174" s="11"/>
      <c r="AH174" s="11"/>
      <c r="AI174" s="11"/>
      <c r="AJ174" s="11"/>
      <c r="AK174" s="11"/>
      <c r="AL174" s="11"/>
      <c r="AM174" s="11"/>
      <c r="AN174" s="11"/>
      <c r="AO174" s="11"/>
      <c r="AP174" s="11"/>
      <c r="AQ174" s="216"/>
      <c r="AR174" s="217"/>
      <c r="AS174" s="100"/>
      <c r="AT174" s="217"/>
      <c r="AU174" s="217"/>
      <c r="AV174" s="217"/>
      <c r="AW174" s="217"/>
      <c r="AX174" s="217"/>
      <c r="AY174" s="217"/>
      <c r="AZ174" s="14"/>
      <c r="BA174" s="14"/>
      <c r="BB174" s="14"/>
      <c r="BC174" s="14"/>
      <c r="BD174" s="14"/>
      <c r="BE174" s="14"/>
      <c r="CT174" s="218"/>
      <c r="CV174" s="218"/>
      <c r="DD174" s="14"/>
      <c r="DE174" s="14"/>
      <c r="DF174" s="14"/>
      <c r="DG174" s="14"/>
      <c r="DH174" s="14"/>
      <c r="DI174" s="14"/>
      <c r="DJ174" s="14"/>
      <c r="DK174" s="14"/>
      <c r="DL174" s="14"/>
      <c r="DM174" s="14"/>
      <c r="DN174" s="14"/>
      <c r="DO174" s="14"/>
      <c r="DP174" s="14"/>
      <c r="DQ174" s="14"/>
      <c r="DR174" s="14"/>
      <c r="DS174" s="14"/>
      <c r="DT174" s="14"/>
      <c r="DU174" s="14"/>
      <c r="DV174" s="14"/>
      <c r="DW174" s="14"/>
      <c r="DX174" s="14"/>
      <c r="DY174" s="14"/>
      <c r="DZ174" s="14"/>
      <c r="EA174" s="14"/>
    </row>
    <row r="175" spans="2:131" s="55" customFormat="1">
      <c r="B175" s="14"/>
      <c r="C175" s="14"/>
      <c r="D175" s="14"/>
      <c r="E175" s="14"/>
      <c r="F175" s="14"/>
      <c r="G175" s="14"/>
      <c r="H175" s="14"/>
      <c r="I175" s="14"/>
      <c r="J175" s="14"/>
      <c r="K175" s="14"/>
      <c r="L175" s="14"/>
      <c r="M175" s="14"/>
      <c r="N175" s="11"/>
      <c r="O175" s="11"/>
      <c r="P175" s="11"/>
      <c r="Q175" s="11"/>
      <c r="R175" s="11"/>
      <c r="S175" s="11"/>
      <c r="T175" s="11"/>
      <c r="U175" s="11"/>
      <c r="V175" s="11"/>
      <c r="W175" s="11"/>
      <c r="X175" s="215"/>
      <c r="Y175" s="11"/>
      <c r="Z175" s="11"/>
      <c r="AA175" s="11"/>
      <c r="AB175" s="11"/>
      <c r="AC175" s="11"/>
      <c r="AD175" s="11"/>
      <c r="AE175" s="11"/>
      <c r="AF175" s="11"/>
      <c r="AG175" s="11"/>
      <c r="AH175" s="11"/>
      <c r="AI175" s="11"/>
      <c r="AJ175" s="11"/>
      <c r="AK175" s="11"/>
      <c r="AL175" s="11"/>
      <c r="AM175" s="11"/>
      <c r="AN175" s="11"/>
      <c r="AO175" s="11"/>
      <c r="AP175" s="11"/>
      <c r="AQ175" s="216"/>
      <c r="AR175" s="217"/>
      <c r="AS175" s="100"/>
      <c r="AT175" s="217"/>
      <c r="AU175" s="217"/>
      <c r="AV175" s="217"/>
      <c r="AW175" s="217"/>
      <c r="AX175" s="217"/>
      <c r="AY175" s="217"/>
      <c r="AZ175" s="14"/>
      <c r="BA175" s="14"/>
      <c r="BB175" s="14"/>
      <c r="BC175" s="14"/>
      <c r="BD175" s="14"/>
      <c r="BE175" s="14"/>
      <c r="CT175" s="218"/>
      <c r="CV175" s="218"/>
      <c r="DD175" s="14"/>
      <c r="DE175" s="14"/>
      <c r="DF175" s="14"/>
      <c r="DG175" s="14"/>
      <c r="DH175" s="14"/>
      <c r="DI175" s="14"/>
      <c r="DJ175" s="14"/>
      <c r="DK175" s="14"/>
      <c r="DL175" s="14"/>
      <c r="DM175" s="14"/>
      <c r="DN175" s="14"/>
      <c r="DO175" s="14"/>
      <c r="DP175" s="14"/>
      <c r="DQ175" s="14"/>
      <c r="DR175" s="14"/>
      <c r="DS175" s="14"/>
      <c r="DT175" s="14"/>
      <c r="DU175" s="14"/>
      <c r="DV175" s="14"/>
      <c r="DW175" s="14"/>
      <c r="DX175" s="14"/>
      <c r="DY175" s="14"/>
      <c r="DZ175" s="14"/>
      <c r="EA175" s="14"/>
    </row>
    <row r="176" spans="2:131" s="55" customFormat="1">
      <c r="B176" s="14"/>
      <c r="C176" s="14"/>
      <c r="D176" s="14"/>
      <c r="E176" s="14"/>
      <c r="F176" s="14"/>
      <c r="G176" s="14"/>
      <c r="H176" s="14"/>
      <c r="I176" s="14"/>
      <c r="J176" s="14"/>
      <c r="K176" s="14"/>
      <c r="L176" s="14"/>
      <c r="M176" s="14"/>
      <c r="N176" s="11"/>
      <c r="O176" s="11"/>
      <c r="P176" s="11"/>
      <c r="Q176" s="11"/>
      <c r="R176" s="11"/>
      <c r="S176" s="11"/>
      <c r="T176" s="11"/>
      <c r="U176" s="11"/>
      <c r="V176" s="11"/>
      <c r="W176" s="11"/>
      <c r="X176" s="215"/>
      <c r="Y176" s="11"/>
      <c r="Z176" s="11"/>
      <c r="AA176" s="11"/>
      <c r="AB176" s="11"/>
      <c r="AC176" s="11"/>
      <c r="AD176" s="11"/>
      <c r="AE176" s="11"/>
      <c r="AF176" s="11"/>
      <c r="AG176" s="11"/>
      <c r="AH176" s="11"/>
      <c r="AI176" s="11"/>
      <c r="AJ176" s="11"/>
      <c r="AK176" s="11"/>
      <c r="AL176" s="11"/>
      <c r="AM176" s="11"/>
      <c r="AN176" s="11"/>
      <c r="AO176" s="11"/>
      <c r="AP176" s="11"/>
      <c r="AQ176" s="216"/>
      <c r="AR176" s="217"/>
      <c r="AS176" s="100"/>
      <c r="AT176" s="217"/>
      <c r="AU176" s="217"/>
      <c r="AV176" s="217"/>
      <c r="AW176" s="217"/>
      <c r="AX176" s="217"/>
      <c r="AY176" s="217"/>
      <c r="AZ176" s="14"/>
      <c r="BA176" s="14"/>
      <c r="BB176" s="14"/>
      <c r="BC176" s="14"/>
      <c r="BD176" s="14"/>
      <c r="BE176" s="14"/>
      <c r="CT176" s="218"/>
      <c r="CV176" s="218"/>
      <c r="DD176" s="14"/>
      <c r="DE176" s="14"/>
      <c r="DF176" s="14"/>
      <c r="DG176" s="14"/>
      <c r="DH176" s="14"/>
      <c r="DI176" s="14"/>
      <c r="DJ176" s="14"/>
      <c r="DK176" s="14"/>
      <c r="DL176" s="14"/>
      <c r="DM176" s="14"/>
      <c r="DN176" s="14"/>
      <c r="DO176" s="14"/>
      <c r="DP176" s="14"/>
      <c r="DQ176" s="14"/>
      <c r="DR176" s="14"/>
      <c r="DS176" s="14"/>
      <c r="DT176" s="14"/>
      <c r="DU176" s="14"/>
      <c r="DV176" s="14"/>
      <c r="DW176" s="14"/>
      <c r="DX176" s="14"/>
      <c r="DY176" s="14"/>
      <c r="DZ176" s="14"/>
      <c r="EA176" s="14"/>
    </row>
    <row r="177" spans="2:131" s="55" customFormat="1">
      <c r="B177" s="14"/>
      <c r="C177" s="14"/>
      <c r="D177" s="14"/>
      <c r="E177" s="14"/>
      <c r="F177" s="14"/>
      <c r="G177" s="14"/>
      <c r="H177" s="14"/>
      <c r="I177" s="14"/>
      <c r="J177" s="14"/>
      <c r="K177" s="14"/>
      <c r="L177" s="14"/>
      <c r="M177" s="14"/>
      <c r="N177" s="11"/>
      <c r="O177" s="11"/>
      <c r="P177" s="11"/>
      <c r="Q177" s="11"/>
      <c r="R177" s="11"/>
      <c r="S177" s="11"/>
      <c r="T177" s="11"/>
      <c r="U177" s="11"/>
      <c r="V177" s="11"/>
      <c r="W177" s="11"/>
      <c r="X177" s="215"/>
      <c r="Y177" s="11"/>
      <c r="Z177" s="11"/>
      <c r="AA177" s="11"/>
      <c r="AB177" s="11"/>
      <c r="AC177" s="11"/>
      <c r="AD177" s="11"/>
      <c r="AE177" s="11"/>
      <c r="AF177" s="11"/>
      <c r="AG177" s="11"/>
      <c r="AH177" s="11"/>
      <c r="AI177" s="11"/>
      <c r="AJ177" s="11"/>
      <c r="AK177" s="11"/>
      <c r="AL177" s="11"/>
      <c r="AM177" s="11"/>
      <c r="AN177" s="11"/>
      <c r="AO177" s="11"/>
      <c r="AP177" s="11"/>
      <c r="AQ177" s="216"/>
      <c r="AR177" s="217"/>
      <c r="AS177" s="100"/>
      <c r="AT177" s="217"/>
      <c r="AU177" s="217"/>
      <c r="AV177" s="217"/>
      <c r="AW177" s="217"/>
      <c r="AX177" s="217"/>
      <c r="AY177" s="217"/>
      <c r="AZ177" s="14"/>
      <c r="BA177" s="14"/>
      <c r="BB177" s="14"/>
      <c r="BC177" s="14"/>
      <c r="BD177" s="14"/>
      <c r="BE177" s="14"/>
      <c r="CT177" s="218"/>
      <c r="CV177" s="218"/>
      <c r="DD177" s="14"/>
      <c r="DE177" s="14"/>
      <c r="DF177" s="14"/>
      <c r="DG177" s="14"/>
      <c r="DH177" s="14"/>
      <c r="DI177" s="14"/>
      <c r="DJ177" s="14"/>
      <c r="DK177" s="14"/>
      <c r="DL177" s="14"/>
      <c r="DM177" s="14"/>
      <c r="DN177" s="14"/>
      <c r="DO177" s="14"/>
      <c r="DP177" s="14"/>
      <c r="DQ177" s="14"/>
      <c r="DR177" s="14"/>
      <c r="DS177" s="14"/>
      <c r="DT177" s="14"/>
      <c r="DU177" s="14"/>
      <c r="DV177" s="14"/>
      <c r="DW177" s="14"/>
      <c r="DX177" s="14"/>
      <c r="DY177" s="14"/>
      <c r="DZ177" s="14"/>
      <c r="EA177" s="14"/>
    </row>
    <row r="178" spans="2:131" s="55" customFormat="1">
      <c r="B178" s="14"/>
      <c r="C178" s="14"/>
      <c r="D178" s="14"/>
      <c r="E178" s="14"/>
      <c r="F178" s="14"/>
      <c r="G178" s="14"/>
      <c r="H178" s="14"/>
      <c r="I178" s="14"/>
      <c r="J178" s="14"/>
      <c r="K178" s="14"/>
      <c r="L178" s="14"/>
      <c r="M178" s="14"/>
      <c r="N178" s="11"/>
      <c r="O178" s="11"/>
      <c r="P178" s="11"/>
      <c r="Q178" s="11"/>
      <c r="R178" s="11"/>
      <c r="S178" s="11"/>
      <c r="T178" s="11"/>
      <c r="U178" s="11"/>
      <c r="V178" s="11"/>
      <c r="W178" s="11"/>
      <c r="X178" s="215"/>
      <c r="Y178" s="11"/>
      <c r="Z178" s="11"/>
      <c r="AA178" s="11"/>
      <c r="AB178" s="11"/>
      <c r="AC178" s="11"/>
      <c r="AD178" s="11"/>
      <c r="AE178" s="11"/>
      <c r="AF178" s="11"/>
      <c r="AG178" s="11"/>
      <c r="AH178" s="11"/>
      <c r="AI178" s="11"/>
      <c r="AJ178" s="11"/>
      <c r="AK178" s="11"/>
      <c r="AL178" s="11"/>
      <c r="AM178" s="11"/>
      <c r="AN178" s="11"/>
      <c r="AO178" s="11"/>
      <c r="AP178" s="11"/>
      <c r="AQ178" s="216"/>
      <c r="AR178" s="217"/>
      <c r="AS178" s="100"/>
      <c r="AT178" s="217"/>
      <c r="AU178" s="217"/>
      <c r="AV178" s="217"/>
      <c r="AW178" s="217"/>
      <c r="AX178" s="217"/>
      <c r="AY178" s="217"/>
      <c r="AZ178" s="14"/>
      <c r="BA178" s="14"/>
      <c r="BB178" s="14"/>
      <c r="BC178" s="14"/>
      <c r="BD178" s="14"/>
      <c r="BE178" s="14"/>
      <c r="CT178" s="218"/>
      <c r="CV178" s="218"/>
      <c r="DD178" s="14"/>
      <c r="DE178" s="14"/>
      <c r="DF178" s="14"/>
      <c r="DG178" s="14"/>
      <c r="DH178" s="14"/>
      <c r="DI178" s="14"/>
      <c r="DJ178" s="14"/>
      <c r="DK178" s="14"/>
      <c r="DL178" s="14"/>
      <c r="DM178" s="14"/>
      <c r="DN178" s="14"/>
      <c r="DO178" s="14"/>
      <c r="DP178" s="14"/>
      <c r="DQ178" s="14"/>
      <c r="DR178" s="14"/>
      <c r="DS178" s="14"/>
      <c r="DT178" s="14"/>
      <c r="DU178" s="14"/>
      <c r="DV178" s="14"/>
      <c r="DW178" s="14"/>
      <c r="DX178" s="14"/>
      <c r="DY178" s="14"/>
      <c r="DZ178" s="14"/>
      <c r="EA178" s="14"/>
    </row>
    <row r="179" spans="2:131" s="55" customFormat="1">
      <c r="B179" s="14"/>
      <c r="C179" s="14"/>
      <c r="D179" s="14"/>
      <c r="E179" s="14"/>
      <c r="F179" s="14"/>
      <c r="G179" s="14"/>
      <c r="H179" s="14"/>
      <c r="I179" s="14"/>
      <c r="J179" s="14"/>
      <c r="K179" s="14"/>
      <c r="L179" s="14"/>
      <c r="M179" s="14"/>
      <c r="N179" s="11"/>
      <c r="O179" s="11"/>
      <c r="P179" s="11"/>
      <c r="Q179" s="11"/>
      <c r="R179" s="11"/>
      <c r="S179" s="11"/>
      <c r="T179" s="11"/>
      <c r="U179" s="11"/>
      <c r="V179" s="11"/>
      <c r="W179" s="11"/>
      <c r="X179" s="215"/>
      <c r="Y179" s="11"/>
      <c r="Z179" s="11"/>
      <c r="AA179" s="11"/>
      <c r="AB179" s="11"/>
      <c r="AC179" s="11"/>
      <c r="AD179" s="11"/>
      <c r="AE179" s="11"/>
      <c r="AF179" s="11"/>
      <c r="AG179" s="11"/>
      <c r="AH179" s="11"/>
      <c r="AI179" s="11"/>
      <c r="AJ179" s="11"/>
      <c r="AK179" s="11"/>
      <c r="AL179" s="11"/>
      <c r="AM179" s="11"/>
      <c r="AN179" s="11"/>
      <c r="AO179" s="11"/>
      <c r="AP179" s="11"/>
      <c r="AQ179" s="216"/>
      <c r="AR179" s="217"/>
      <c r="AS179" s="100"/>
      <c r="AT179" s="217"/>
      <c r="AU179" s="217"/>
      <c r="AV179" s="217"/>
      <c r="AW179" s="217"/>
      <c r="AX179" s="217"/>
      <c r="AY179" s="217"/>
      <c r="AZ179" s="14"/>
      <c r="BA179" s="14"/>
      <c r="BB179" s="14"/>
      <c r="BC179" s="14"/>
      <c r="BD179" s="14"/>
      <c r="BE179" s="14"/>
      <c r="CT179" s="218"/>
      <c r="CV179" s="218"/>
      <c r="DD179" s="14"/>
      <c r="DE179" s="14"/>
      <c r="DF179" s="14"/>
      <c r="DG179" s="14"/>
      <c r="DH179" s="14"/>
      <c r="DI179" s="14"/>
      <c r="DJ179" s="14"/>
      <c r="DK179" s="14"/>
      <c r="DL179" s="14"/>
      <c r="DM179" s="14"/>
      <c r="DN179" s="14"/>
      <c r="DO179" s="14"/>
      <c r="DP179" s="14"/>
      <c r="DQ179" s="14"/>
      <c r="DR179" s="14"/>
      <c r="DS179" s="14"/>
      <c r="DT179" s="14"/>
      <c r="DU179" s="14"/>
      <c r="DV179" s="14"/>
      <c r="DW179" s="14"/>
      <c r="DX179" s="14"/>
      <c r="DY179" s="14"/>
      <c r="DZ179" s="14"/>
      <c r="EA179" s="14"/>
    </row>
    <row r="180" spans="2:131" s="55" customFormat="1">
      <c r="B180" s="14"/>
      <c r="C180" s="14"/>
      <c r="D180" s="14"/>
      <c r="E180" s="14"/>
      <c r="F180" s="14"/>
      <c r="G180" s="14"/>
      <c r="H180" s="14"/>
      <c r="I180" s="14"/>
      <c r="J180" s="14"/>
      <c r="K180" s="14"/>
      <c r="L180" s="14"/>
      <c r="M180" s="14"/>
      <c r="N180" s="11"/>
      <c r="O180" s="11"/>
      <c r="P180" s="11"/>
      <c r="Q180" s="11"/>
      <c r="R180" s="11"/>
      <c r="S180" s="11"/>
      <c r="T180" s="11"/>
      <c r="U180" s="11"/>
      <c r="V180" s="11"/>
      <c r="W180" s="11"/>
      <c r="X180" s="215"/>
      <c r="Y180" s="11"/>
      <c r="Z180" s="11"/>
      <c r="AA180" s="11"/>
      <c r="AB180" s="11"/>
      <c r="AC180" s="11"/>
      <c r="AD180" s="11"/>
      <c r="AE180" s="11"/>
      <c r="AF180" s="11"/>
      <c r="AG180" s="11"/>
      <c r="AH180" s="11"/>
      <c r="AI180" s="11"/>
      <c r="AJ180" s="11"/>
      <c r="AK180" s="11"/>
      <c r="AL180" s="11"/>
      <c r="AM180" s="11"/>
      <c r="AN180" s="11"/>
      <c r="AO180" s="11"/>
      <c r="AP180" s="11"/>
      <c r="AQ180" s="216"/>
      <c r="AR180" s="217"/>
      <c r="AS180" s="100"/>
      <c r="AT180" s="217"/>
      <c r="AU180" s="217"/>
      <c r="AV180" s="217"/>
      <c r="AW180" s="217"/>
      <c r="AX180" s="217"/>
      <c r="AY180" s="217"/>
      <c r="AZ180" s="14"/>
      <c r="BA180" s="14"/>
      <c r="BB180" s="14"/>
      <c r="BC180" s="14"/>
      <c r="BD180" s="14"/>
      <c r="BE180" s="14"/>
      <c r="CT180" s="218"/>
      <c r="CV180" s="218"/>
      <c r="DD180" s="14"/>
      <c r="DE180" s="14"/>
      <c r="DF180" s="14"/>
      <c r="DG180" s="14"/>
      <c r="DH180" s="14"/>
      <c r="DI180" s="14"/>
      <c r="DJ180" s="14"/>
      <c r="DK180" s="14"/>
      <c r="DL180" s="14"/>
      <c r="DM180" s="14"/>
      <c r="DN180" s="14"/>
      <c r="DO180" s="14"/>
      <c r="DP180" s="14"/>
      <c r="DQ180" s="14"/>
      <c r="DR180" s="14"/>
      <c r="DS180" s="14"/>
      <c r="DT180" s="14"/>
      <c r="DU180" s="14"/>
      <c r="DV180" s="14"/>
      <c r="DW180" s="14"/>
      <c r="DX180" s="14"/>
      <c r="DY180" s="14"/>
      <c r="DZ180" s="14"/>
      <c r="EA180" s="14"/>
    </row>
    <row r="181" spans="2:131" s="55" customFormat="1">
      <c r="B181" s="14"/>
      <c r="C181" s="14"/>
      <c r="D181" s="14"/>
      <c r="E181" s="14"/>
      <c r="F181" s="14"/>
      <c r="G181" s="14"/>
      <c r="H181" s="14"/>
      <c r="I181" s="14"/>
      <c r="J181" s="14"/>
      <c r="K181" s="14"/>
      <c r="L181" s="14"/>
      <c r="M181" s="14"/>
      <c r="N181" s="11"/>
      <c r="O181" s="11"/>
      <c r="P181" s="11"/>
      <c r="Q181" s="11"/>
      <c r="R181" s="11"/>
      <c r="S181" s="11"/>
      <c r="T181" s="11"/>
      <c r="U181" s="11"/>
      <c r="V181" s="11"/>
      <c r="W181" s="11"/>
      <c r="X181" s="215"/>
      <c r="Y181" s="11"/>
      <c r="Z181" s="11"/>
      <c r="AA181" s="11"/>
      <c r="AB181" s="11"/>
      <c r="AC181" s="11"/>
      <c r="AD181" s="11"/>
      <c r="AE181" s="11"/>
      <c r="AF181" s="11"/>
      <c r="AG181" s="11"/>
      <c r="AH181" s="11"/>
      <c r="AI181" s="11"/>
      <c r="AJ181" s="11"/>
      <c r="AK181" s="11"/>
      <c r="AL181" s="11"/>
      <c r="AM181" s="11"/>
      <c r="AN181" s="11"/>
      <c r="AO181" s="11"/>
      <c r="AP181" s="11"/>
      <c r="AQ181" s="216"/>
      <c r="AR181" s="217"/>
      <c r="AS181" s="100"/>
      <c r="AT181" s="217"/>
      <c r="AU181" s="217"/>
      <c r="AV181" s="217"/>
      <c r="AW181" s="217"/>
      <c r="AX181" s="217"/>
      <c r="AY181" s="217"/>
      <c r="AZ181" s="14"/>
      <c r="BA181" s="14"/>
      <c r="BB181" s="14"/>
      <c r="BC181" s="14"/>
      <c r="BD181" s="14"/>
      <c r="BE181" s="14"/>
      <c r="CT181" s="218"/>
      <c r="CV181" s="218"/>
      <c r="DD181" s="14"/>
      <c r="DE181" s="14"/>
      <c r="DF181" s="14"/>
      <c r="DG181" s="14"/>
      <c r="DH181" s="14"/>
      <c r="DI181" s="14"/>
      <c r="DJ181" s="14"/>
      <c r="DK181" s="14"/>
      <c r="DL181" s="14"/>
      <c r="DM181" s="14"/>
      <c r="DN181" s="14"/>
      <c r="DO181" s="14"/>
      <c r="DP181" s="14"/>
      <c r="DQ181" s="14"/>
      <c r="DR181" s="14"/>
      <c r="DS181" s="14"/>
      <c r="DT181" s="14"/>
      <c r="DU181" s="14"/>
      <c r="DV181" s="14"/>
      <c r="DW181" s="14"/>
      <c r="DX181" s="14"/>
      <c r="DY181" s="14"/>
      <c r="DZ181" s="14"/>
      <c r="EA181" s="14"/>
    </row>
    <row r="182" spans="2:131" s="55" customFormat="1">
      <c r="B182" s="14"/>
      <c r="C182" s="14"/>
      <c r="D182" s="14"/>
      <c r="E182" s="14"/>
      <c r="F182" s="14"/>
      <c r="G182" s="14"/>
      <c r="H182" s="14"/>
      <c r="I182" s="14"/>
      <c r="J182" s="14"/>
      <c r="K182" s="14"/>
      <c r="L182" s="14"/>
      <c r="M182" s="14"/>
      <c r="N182" s="11"/>
      <c r="O182" s="11"/>
      <c r="P182" s="11"/>
      <c r="Q182" s="11"/>
      <c r="R182" s="11"/>
      <c r="S182" s="11"/>
      <c r="T182" s="11"/>
      <c r="U182" s="11"/>
      <c r="V182" s="11"/>
      <c r="W182" s="11"/>
      <c r="X182" s="215"/>
      <c r="Y182" s="11"/>
      <c r="Z182" s="11"/>
      <c r="AA182" s="11"/>
      <c r="AB182" s="11"/>
      <c r="AC182" s="11"/>
      <c r="AD182" s="11"/>
      <c r="AE182" s="11"/>
      <c r="AF182" s="11"/>
      <c r="AG182" s="11"/>
      <c r="AH182" s="11"/>
      <c r="AI182" s="11"/>
      <c r="AJ182" s="11"/>
      <c r="AK182" s="11"/>
      <c r="AL182" s="11"/>
      <c r="AM182" s="11"/>
      <c r="AN182" s="11"/>
      <c r="AO182" s="11"/>
      <c r="AP182" s="11"/>
      <c r="AQ182" s="216"/>
      <c r="AR182" s="217"/>
      <c r="AS182" s="100"/>
      <c r="AT182" s="217"/>
      <c r="AU182" s="217"/>
      <c r="AV182" s="217"/>
      <c r="AW182" s="217"/>
      <c r="AX182" s="217"/>
      <c r="AY182" s="217"/>
      <c r="AZ182" s="14"/>
      <c r="BA182" s="14"/>
      <c r="BB182" s="14"/>
      <c r="BC182" s="14"/>
      <c r="BD182" s="14"/>
      <c r="BE182" s="14"/>
      <c r="CT182" s="218"/>
      <c r="CV182" s="218"/>
      <c r="DD182" s="14"/>
      <c r="DE182" s="14"/>
      <c r="DF182" s="14"/>
      <c r="DG182" s="14"/>
      <c r="DH182" s="14"/>
      <c r="DI182" s="14"/>
      <c r="DJ182" s="14"/>
      <c r="DK182" s="14"/>
      <c r="DL182" s="14"/>
      <c r="DM182" s="14"/>
      <c r="DN182" s="14"/>
      <c r="DO182" s="14"/>
      <c r="DP182" s="14"/>
      <c r="DQ182" s="14"/>
      <c r="DR182" s="14"/>
      <c r="DS182" s="14"/>
      <c r="DT182" s="14"/>
      <c r="DU182" s="14"/>
      <c r="DV182" s="14"/>
      <c r="DW182" s="14"/>
      <c r="DX182" s="14"/>
      <c r="DY182" s="14"/>
      <c r="DZ182" s="14"/>
      <c r="EA182" s="14"/>
    </row>
    <row r="183" spans="2:131" s="55" customFormat="1">
      <c r="B183" s="14"/>
      <c r="C183" s="14"/>
      <c r="D183" s="14"/>
      <c r="E183" s="14"/>
      <c r="F183" s="14"/>
      <c r="G183" s="14"/>
      <c r="H183" s="14"/>
      <c r="I183" s="14"/>
      <c r="J183" s="14"/>
      <c r="K183" s="14"/>
      <c r="L183" s="14"/>
      <c r="M183" s="14"/>
      <c r="N183" s="11"/>
      <c r="O183" s="11"/>
      <c r="P183" s="11"/>
      <c r="Q183" s="11"/>
      <c r="R183" s="11"/>
      <c r="S183" s="11"/>
      <c r="T183" s="11"/>
      <c r="U183" s="11"/>
      <c r="V183" s="11"/>
      <c r="W183" s="11"/>
      <c r="X183" s="215"/>
      <c r="Y183" s="11"/>
      <c r="Z183" s="11"/>
      <c r="AA183" s="11"/>
      <c r="AB183" s="11"/>
      <c r="AC183" s="11"/>
      <c r="AD183" s="11"/>
      <c r="AE183" s="11"/>
      <c r="AF183" s="11"/>
      <c r="AG183" s="11"/>
      <c r="AH183" s="11"/>
      <c r="AI183" s="11"/>
      <c r="AJ183" s="11"/>
      <c r="AK183" s="11"/>
      <c r="AL183" s="11"/>
      <c r="AM183" s="11"/>
      <c r="AN183" s="11"/>
      <c r="AO183" s="11"/>
      <c r="AP183" s="11"/>
      <c r="AQ183" s="216"/>
      <c r="AR183" s="217"/>
      <c r="AS183" s="100"/>
      <c r="AT183" s="217"/>
      <c r="AU183" s="217"/>
      <c r="AV183" s="217"/>
      <c r="AW183" s="217"/>
      <c r="AX183" s="217"/>
      <c r="AY183" s="217"/>
      <c r="AZ183" s="14"/>
      <c r="BA183" s="14"/>
      <c r="BB183" s="14"/>
      <c r="BC183" s="14"/>
      <c r="BD183" s="14"/>
      <c r="BE183" s="14"/>
      <c r="CT183" s="218"/>
      <c r="CV183" s="218"/>
      <c r="DD183" s="14"/>
      <c r="DE183" s="14"/>
      <c r="DF183" s="14"/>
      <c r="DG183" s="14"/>
      <c r="DH183" s="14"/>
      <c r="DI183" s="14"/>
      <c r="DJ183" s="14"/>
      <c r="DK183" s="14"/>
      <c r="DL183" s="14"/>
      <c r="DM183" s="14"/>
      <c r="DN183" s="14"/>
      <c r="DO183" s="14"/>
      <c r="DP183" s="14"/>
      <c r="DQ183" s="14"/>
      <c r="DR183" s="14"/>
      <c r="DS183" s="14"/>
      <c r="DT183" s="14"/>
      <c r="DU183" s="14"/>
      <c r="DV183" s="14"/>
      <c r="DW183" s="14"/>
      <c r="DX183" s="14"/>
      <c r="DY183" s="14"/>
      <c r="DZ183" s="14"/>
      <c r="EA183" s="14"/>
    </row>
    <row r="184" spans="2:131">
      <c r="B184" s="14"/>
      <c r="C184" s="14"/>
      <c r="D184" s="14"/>
      <c r="Z184" s="11"/>
      <c r="AB184" s="11"/>
    </row>
    <row r="185" spans="2:131">
      <c r="B185" s="14"/>
      <c r="C185" s="14"/>
      <c r="D185" s="14"/>
      <c r="Z185" s="11"/>
      <c r="AB185" s="11"/>
    </row>
    <row r="186" spans="2:131">
      <c r="B186" s="14"/>
      <c r="C186" s="14"/>
      <c r="D186" s="14"/>
      <c r="Z186" s="11"/>
      <c r="AB186" s="11"/>
    </row>
    <row r="187" spans="2:131">
      <c r="B187" s="14"/>
      <c r="C187" s="14"/>
      <c r="D187" s="14"/>
      <c r="Z187" s="11"/>
      <c r="AB187" s="11"/>
    </row>
    <row r="188" spans="2:131">
      <c r="B188" s="14"/>
      <c r="C188" s="14"/>
      <c r="D188" s="14"/>
      <c r="Z188" s="11"/>
      <c r="AB188" s="11"/>
    </row>
    <row r="189" spans="2:131">
      <c r="B189" s="14"/>
      <c r="C189" s="14"/>
      <c r="D189" s="14"/>
      <c r="Z189" s="11"/>
      <c r="AB189" s="11"/>
    </row>
    <row r="190" spans="2:131">
      <c r="B190" s="14"/>
      <c r="C190" s="14"/>
      <c r="D190" s="14"/>
      <c r="Z190" s="11"/>
      <c r="AB190" s="11"/>
    </row>
    <row r="191" spans="2:131">
      <c r="B191" s="14"/>
      <c r="C191" s="14"/>
      <c r="D191" s="14"/>
      <c r="Z191" s="11"/>
      <c r="AB191" s="11"/>
    </row>
    <row r="192" spans="2:131">
      <c r="B192" s="14"/>
      <c r="C192" s="14"/>
      <c r="D192" s="14"/>
      <c r="Z192" s="11"/>
      <c r="AB192" s="11"/>
    </row>
    <row r="193" spans="2:28">
      <c r="B193" s="14"/>
      <c r="C193" s="14"/>
      <c r="D193" s="14"/>
      <c r="Z193" s="11"/>
      <c r="AB193" s="11"/>
    </row>
    <row r="194" spans="2:28">
      <c r="B194" s="14"/>
      <c r="C194" s="14"/>
      <c r="D194" s="14"/>
      <c r="Z194" s="11"/>
      <c r="AB194" s="11"/>
    </row>
    <row r="195" spans="2:28">
      <c r="B195" s="14"/>
      <c r="C195" s="14"/>
      <c r="D195" s="14"/>
      <c r="Z195" s="11"/>
      <c r="AB195" s="11"/>
    </row>
    <row r="196" spans="2:28">
      <c r="B196" s="14"/>
      <c r="C196" s="14"/>
      <c r="D196" s="14"/>
      <c r="Z196" s="11"/>
      <c r="AB196" s="11"/>
    </row>
    <row r="197" spans="2:28">
      <c r="B197" s="14"/>
      <c r="C197" s="14"/>
      <c r="D197" s="14"/>
      <c r="Z197" s="11"/>
      <c r="AB197" s="11"/>
    </row>
    <row r="198" spans="2:28">
      <c r="B198" s="14"/>
      <c r="C198" s="14"/>
      <c r="D198" s="14"/>
      <c r="Z198" s="11"/>
      <c r="AB198" s="11"/>
    </row>
    <row r="199" spans="2:28">
      <c r="B199" s="14"/>
      <c r="C199" s="14"/>
      <c r="D199" s="14"/>
      <c r="Z199" s="11"/>
      <c r="AB199" s="11"/>
    </row>
    <row r="200" spans="2:28">
      <c r="B200" s="14"/>
      <c r="C200" s="14"/>
      <c r="D200" s="14"/>
      <c r="Z200" s="11"/>
      <c r="AB200" s="11"/>
    </row>
    <row r="201" spans="2:28">
      <c r="B201" s="14"/>
      <c r="C201" s="14"/>
      <c r="D201" s="14"/>
      <c r="Z201" s="11"/>
      <c r="AB201" s="11"/>
    </row>
    <row r="202" spans="2:28">
      <c r="B202" s="14"/>
      <c r="C202" s="14"/>
      <c r="D202" s="14"/>
      <c r="Z202" s="11"/>
      <c r="AB202" s="11"/>
    </row>
    <row r="203" spans="2:28">
      <c r="B203" s="14"/>
      <c r="C203" s="14"/>
      <c r="D203" s="14"/>
      <c r="Z203" s="11"/>
      <c r="AB203" s="11"/>
    </row>
    <row r="204" spans="2:28">
      <c r="B204" s="14"/>
      <c r="C204" s="14"/>
      <c r="D204" s="14"/>
      <c r="Z204" s="11"/>
      <c r="AB204" s="11"/>
    </row>
    <row r="205" spans="2:28">
      <c r="B205" s="14"/>
      <c r="C205" s="14"/>
      <c r="D205" s="14"/>
      <c r="Z205" s="11"/>
      <c r="AB205" s="11"/>
    </row>
    <row r="206" spans="2:28">
      <c r="B206" s="14"/>
      <c r="C206" s="14"/>
      <c r="D206" s="14"/>
      <c r="Z206" s="11"/>
      <c r="AB206" s="11"/>
    </row>
    <row r="207" spans="2:28">
      <c r="B207" s="14"/>
      <c r="C207" s="14"/>
      <c r="D207" s="14"/>
      <c r="Z207" s="11"/>
      <c r="AB207" s="11"/>
    </row>
    <row r="208" spans="2:28">
      <c r="B208" s="14"/>
      <c r="C208" s="14"/>
      <c r="D208" s="14"/>
      <c r="Z208" s="11"/>
      <c r="AB208" s="11"/>
    </row>
    <row r="209" spans="2:28">
      <c r="B209" s="14"/>
      <c r="C209" s="14"/>
      <c r="D209" s="14"/>
      <c r="Z209" s="11"/>
      <c r="AB209" s="11"/>
    </row>
    <row r="210" spans="2:28">
      <c r="B210" s="14"/>
      <c r="C210" s="14"/>
      <c r="D210" s="14"/>
      <c r="Z210" s="11"/>
      <c r="AB210" s="11"/>
    </row>
    <row r="211" spans="2:28">
      <c r="B211" s="14"/>
      <c r="C211" s="14"/>
      <c r="D211" s="14"/>
      <c r="Z211" s="11"/>
      <c r="AB211" s="11"/>
    </row>
    <row r="212" spans="2:28">
      <c r="B212" s="14"/>
      <c r="C212" s="14"/>
      <c r="D212" s="14"/>
      <c r="Z212" s="11"/>
      <c r="AB212" s="11"/>
    </row>
    <row r="213" spans="2:28">
      <c r="B213" s="14"/>
      <c r="C213" s="14"/>
      <c r="D213" s="14"/>
      <c r="Z213" s="11"/>
      <c r="AB213" s="11"/>
    </row>
    <row r="214" spans="2:28">
      <c r="B214" s="14"/>
      <c r="C214" s="14"/>
      <c r="D214" s="14"/>
      <c r="Z214" s="11"/>
      <c r="AB214" s="11"/>
    </row>
    <row r="215" spans="2:28">
      <c r="B215" s="14"/>
      <c r="C215" s="14"/>
      <c r="D215" s="14"/>
      <c r="Z215" s="11"/>
      <c r="AB215" s="11"/>
    </row>
    <row r="216" spans="2:28">
      <c r="B216" s="14"/>
      <c r="C216" s="14"/>
      <c r="D216" s="14"/>
      <c r="Z216" s="11"/>
      <c r="AB216" s="11"/>
    </row>
    <row r="217" spans="2:28">
      <c r="B217" s="14"/>
      <c r="C217" s="14"/>
      <c r="D217" s="14"/>
      <c r="Z217" s="11"/>
      <c r="AB217" s="11"/>
    </row>
    <row r="218" spans="2:28">
      <c r="B218" s="14"/>
      <c r="C218" s="14"/>
      <c r="D218" s="14"/>
      <c r="Z218" s="11"/>
      <c r="AB218" s="11"/>
    </row>
    <row r="219" spans="2:28">
      <c r="B219" s="14"/>
      <c r="C219" s="14"/>
      <c r="D219" s="14"/>
      <c r="Z219" s="11"/>
      <c r="AB219" s="11"/>
    </row>
    <row r="220" spans="2:28">
      <c r="B220" s="14"/>
      <c r="C220" s="14"/>
      <c r="D220" s="14"/>
      <c r="Z220" s="11"/>
      <c r="AB220" s="11"/>
    </row>
    <row r="221" spans="2:28">
      <c r="B221" s="14"/>
      <c r="C221" s="14"/>
      <c r="D221" s="14"/>
      <c r="Z221" s="11"/>
      <c r="AB221" s="11"/>
    </row>
    <row r="222" spans="2:28">
      <c r="B222" s="14"/>
      <c r="C222" s="14"/>
      <c r="D222" s="14"/>
      <c r="Z222" s="11"/>
      <c r="AB222" s="11"/>
    </row>
    <row r="223" spans="2:28">
      <c r="B223" s="14"/>
      <c r="C223" s="14"/>
      <c r="D223" s="14"/>
      <c r="Z223" s="11"/>
      <c r="AB223" s="11"/>
    </row>
    <row r="224" spans="2:28">
      <c r="B224" s="14"/>
      <c r="C224" s="14"/>
      <c r="D224" s="14"/>
      <c r="Z224" s="11"/>
      <c r="AB224" s="11"/>
    </row>
    <row r="225" spans="2:28">
      <c r="B225" s="14"/>
      <c r="C225" s="14"/>
      <c r="D225" s="14"/>
      <c r="Z225" s="11"/>
      <c r="AB225" s="11"/>
    </row>
    <row r="226" spans="2:28">
      <c r="B226" s="14"/>
      <c r="C226" s="14"/>
      <c r="D226" s="14"/>
      <c r="Z226" s="11"/>
      <c r="AB226" s="11"/>
    </row>
    <row r="227" spans="2:28">
      <c r="B227" s="14"/>
      <c r="C227" s="14"/>
      <c r="D227" s="14"/>
      <c r="Z227" s="11"/>
      <c r="AB227" s="11"/>
    </row>
    <row r="228" spans="2:28">
      <c r="B228" s="14"/>
      <c r="C228" s="14"/>
      <c r="D228" s="14"/>
      <c r="Z228" s="11"/>
      <c r="AB228" s="11"/>
    </row>
    <row r="229" spans="2:28">
      <c r="B229" s="14"/>
      <c r="C229" s="14"/>
      <c r="D229" s="14"/>
      <c r="Z229" s="11"/>
      <c r="AB229" s="11"/>
    </row>
    <row r="230" spans="2:28">
      <c r="B230" s="14"/>
      <c r="C230" s="14"/>
      <c r="D230" s="14"/>
      <c r="Z230" s="11"/>
      <c r="AB230" s="11"/>
    </row>
    <row r="231" spans="2:28">
      <c r="B231" s="14"/>
      <c r="C231" s="14"/>
      <c r="D231" s="14"/>
      <c r="Z231" s="11"/>
      <c r="AB231" s="11"/>
    </row>
    <row r="232" spans="2:28">
      <c r="B232" s="14"/>
      <c r="C232" s="14"/>
      <c r="D232" s="14"/>
      <c r="Z232" s="11"/>
      <c r="AB232" s="11"/>
    </row>
    <row r="233" spans="2:28">
      <c r="B233" s="14"/>
      <c r="C233" s="14"/>
      <c r="D233" s="14"/>
      <c r="Z233" s="11"/>
      <c r="AB233" s="11"/>
    </row>
    <row r="234" spans="2:28">
      <c r="B234" s="14"/>
      <c r="C234" s="14"/>
      <c r="D234" s="14"/>
      <c r="Z234" s="11"/>
      <c r="AB234" s="11"/>
    </row>
    <row r="235" spans="2:28">
      <c r="B235" s="14"/>
      <c r="C235" s="14"/>
      <c r="D235" s="14"/>
      <c r="Z235" s="11"/>
      <c r="AB235" s="11"/>
    </row>
    <row r="236" spans="2:28">
      <c r="B236" s="14"/>
      <c r="C236" s="14"/>
      <c r="D236" s="14"/>
      <c r="Z236" s="11"/>
      <c r="AB236" s="11"/>
    </row>
    <row r="237" spans="2:28">
      <c r="B237" s="14"/>
      <c r="C237" s="14"/>
      <c r="D237" s="14"/>
      <c r="Z237" s="11"/>
      <c r="AB237" s="11"/>
    </row>
    <row r="238" spans="2:28">
      <c r="B238" s="14"/>
      <c r="C238" s="14"/>
      <c r="D238" s="14"/>
      <c r="Z238" s="11"/>
      <c r="AB238" s="11"/>
    </row>
    <row r="239" spans="2:28">
      <c r="B239" s="14"/>
      <c r="C239" s="14"/>
      <c r="D239" s="14"/>
      <c r="Z239" s="11"/>
      <c r="AB239" s="11"/>
    </row>
    <row r="240" spans="2:28">
      <c r="B240" s="14"/>
      <c r="C240" s="14"/>
      <c r="D240" s="14"/>
      <c r="Z240" s="11"/>
      <c r="AB240" s="11"/>
    </row>
    <row r="241" spans="2:28">
      <c r="B241" s="14"/>
      <c r="C241" s="14"/>
      <c r="D241" s="14"/>
      <c r="Z241" s="11"/>
      <c r="AB241" s="11"/>
    </row>
    <row r="242" spans="2:28">
      <c r="B242" s="14"/>
      <c r="C242" s="14"/>
      <c r="D242" s="14"/>
      <c r="Z242" s="11"/>
      <c r="AB242" s="11"/>
    </row>
    <row r="243" spans="2:28">
      <c r="B243" s="14"/>
      <c r="C243" s="14"/>
      <c r="D243" s="14"/>
      <c r="Z243" s="11"/>
      <c r="AB243" s="11"/>
    </row>
    <row r="244" spans="2:28">
      <c r="B244" s="14"/>
      <c r="C244" s="14"/>
      <c r="D244" s="14"/>
      <c r="Z244" s="11"/>
      <c r="AB244" s="11"/>
    </row>
    <row r="245" spans="2:28">
      <c r="B245" s="14"/>
      <c r="C245" s="14"/>
      <c r="D245" s="14"/>
      <c r="Z245" s="11"/>
      <c r="AB245" s="11"/>
    </row>
    <row r="246" spans="2:28">
      <c r="B246" s="14"/>
      <c r="C246" s="14"/>
      <c r="D246" s="14"/>
      <c r="Z246" s="11"/>
      <c r="AB246" s="11"/>
    </row>
    <row r="247" spans="2:28">
      <c r="B247" s="14"/>
      <c r="C247" s="14"/>
      <c r="D247" s="14"/>
      <c r="Z247" s="11"/>
      <c r="AB247" s="11"/>
    </row>
    <row r="248" spans="2:28">
      <c r="B248" s="14"/>
      <c r="C248" s="14"/>
      <c r="D248" s="14"/>
      <c r="Z248" s="11"/>
      <c r="AB248" s="11"/>
    </row>
    <row r="249" spans="2:28">
      <c r="B249" s="14"/>
      <c r="C249" s="14"/>
      <c r="D249" s="14"/>
      <c r="Z249" s="11"/>
      <c r="AB249" s="11"/>
    </row>
    <row r="250" spans="2:28">
      <c r="B250" s="14"/>
      <c r="C250" s="14"/>
      <c r="D250" s="14"/>
      <c r="Z250" s="11"/>
      <c r="AB250" s="11"/>
    </row>
    <row r="251" spans="2:28">
      <c r="B251" s="14"/>
      <c r="C251" s="14"/>
      <c r="D251" s="14"/>
      <c r="Z251" s="11"/>
      <c r="AB251" s="11"/>
    </row>
    <row r="252" spans="2:28">
      <c r="B252" s="14"/>
      <c r="C252" s="14"/>
      <c r="D252" s="14"/>
      <c r="Z252" s="11"/>
      <c r="AB252" s="11"/>
    </row>
    <row r="253" spans="2:28">
      <c r="Z253" s="11"/>
      <c r="AB253" s="11"/>
    </row>
    <row r="254" spans="2:28">
      <c r="Z254" s="11"/>
      <c r="AB254" s="11"/>
    </row>
    <row r="255" spans="2:28">
      <c r="Z255" s="11"/>
      <c r="AB255" s="11"/>
    </row>
    <row r="256" spans="2:28">
      <c r="Z256" s="11"/>
      <c r="AB256" s="11"/>
    </row>
    <row r="257" spans="26:28">
      <c r="Z257" s="11"/>
      <c r="AB257" s="11"/>
    </row>
    <row r="258" spans="26:28">
      <c r="Z258" s="11"/>
      <c r="AB258" s="11"/>
    </row>
    <row r="259" spans="26:28">
      <c r="Z259" s="11"/>
      <c r="AB259" s="11"/>
    </row>
    <row r="260" spans="26:28">
      <c r="Z260" s="11"/>
      <c r="AB260" s="11"/>
    </row>
    <row r="261" spans="26:28">
      <c r="Z261" s="11"/>
      <c r="AB261" s="11"/>
    </row>
    <row r="262" spans="26:28">
      <c r="Z262" s="11"/>
      <c r="AB262" s="11"/>
    </row>
    <row r="263" spans="26:28">
      <c r="Z263" s="11"/>
      <c r="AB263" s="11"/>
    </row>
    <row r="264" spans="26:28">
      <c r="Z264" s="11"/>
      <c r="AB264" s="11"/>
    </row>
    <row r="265" spans="26:28">
      <c r="Z265" s="11"/>
      <c r="AB265" s="11"/>
    </row>
    <row r="266" spans="26:28">
      <c r="Z266" s="11"/>
      <c r="AB266" s="11"/>
    </row>
    <row r="267" spans="26:28">
      <c r="Z267" s="11"/>
      <c r="AB267" s="11"/>
    </row>
    <row r="268" spans="26:28">
      <c r="Z268" s="11"/>
      <c r="AB268" s="11"/>
    </row>
    <row r="269" spans="26:28">
      <c r="Z269" s="11"/>
      <c r="AB269" s="11"/>
    </row>
    <row r="270" spans="26:28">
      <c r="Z270" s="11"/>
      <c r="AB270" s="11"/>
    </row>
    <row r="271" spans="26:28">
      <c r="Z271" s="11"/>
      <c r="AB271" s="11"/>
    </row>
    <row r="272" spans="26:28">
      <c r="Z272" s="11"/>
      <c r="AB272" s="11"/>
    </row>
    <row r="273" spans="26:28">
      <c r="Z273" s="11"/>
      <c r="AB273" s="11"/>
    </row>
    <row r="274" spans="26:28">
      <c r="Z274" s="11"/>
      <c r="AB274" s="11"/>
    </row>
    <row r="275" spans="26:28">
      <c r="Z275" s="11"/>
      <c r="AB275" s="11"/>
    </row>
    <row r="276" spans="26:28">
      <c r="Z276" s="11"/>
      <c r="AB276" s="11"/>
    </row>
    <row r="277" spans="26:28">
      <c r="Z277" s="11"/>
      <c r="AB277" s="11"/>
    </row>
    <row r="278" spans="26:28">
      <c r="Z278" s="11"/>
      <c r="AB278" s="11"/>
    </row>
    <row r="279" spans="26:28">
      <c r="Z279" s="11"/>
      <c r="AB279" s="11"/>
    </row>
    <row r="280" spans="26:28">
      <c r="Z280" s="11"/>
      <c r="AB280" s="11"/>
    </row>
    <row r="281" spans="26:28">
      <c r="Z281" s="11"/>
      <c r="AB281" s="11"/>
    </row>
    <row r="282" spans="26:28">
      <c r="Z282" s="11"/>
      <c r="AB282" s="11"/>
    </row>
    <row r="283" spans="26:28">
      <c r="Z283" s="11"/>
      <c r="AB283" s="11"/>
    </row>
    <row r="284" spans="26:28">
      <c r="Z284" s="11"/>
      <c r="AB284" s="11"/>
    </row>
    <row r="285" spans="26:28">
      <c r="Z285" s="11"/>
      <c r="AB285" s="11"/>
    </row>
    <row r="286" spans="26:28">
      <c r="Z286" s="11"/>
      <c r="AB286" s="11"/>
    </row>
    <row r="287" spans="26:28">
      <c r="Z287" s="11"/>
      <c r="AB287" s="11"/>
    </row>
    <row r="288" spans="26:28">
      <c r="Z288" s="11"/>
      <c r="AB288" s="11"/>
    </row>
    <row r="289" spans="26:28">
      <c r="Z289" s="11"/>
      <c r="AB289" s="11"/>
    </row>
    <row r="290" spans="26:28">
      <c r="Z290" s="11"/>
      <c r="AB290" s="11"/>
    </row>
    <row r="291" spans="26:28">
      <c r="Z291" s="11"/>
      <c r="AB291" s="11"/>
    </row>
    <row r="292" spans="26:28">
      <c r="Z292" s="11"/>
      <c r="AB292" s="11"/>
    </row>
    <row r="293" spans="26:28">
      <c r="Z293" s="11"/>
      <c r="AB293" s="11"/>
    </row>
    <row r="294" spans="26:28">
      <c r="Z294" s="11"/>
      <c r="AB294" s="11"/>
    </row>
    <row r="295" spans="26:28">
      <c r="Z295" s="11"/>
      <c r="AB295" s="11"/>
    </row>
    <row r="296" spans="26:28">
      <c r="Z296" s="11"/>
      <c r="AB296" s="11"/>
    </row>
    <row r="297" spans="26:28">
      <c r="Z297" s="11"/>
      <c r="AB297" s="11"/>
    </row>
    <row r="298" spans="26:28">
      <c r="Z298" s="11"/>
      <c r="AB298" s="11"/>
    </row>
    <row r="299" spans="26:28">
      <c r="Z299" s="11"/>
      <c r="AB299" s="11"/>
    </row>
    <row r="300" spans="26:28">
      <c r="Z300" s="11"/>
      <c r="AB300" s="11"/>
    </row>
    <row r="301" spans="26:28">
      <c r="Z301" s="11"/>
      <c r="AB301" s="11"/>
    </row>
    <row r="302" spans="26:28">
      <c r="Z302" s="11"/>
      <c r="AB302" s="11"/>
    </row>
    <row r="303" spans="26:28">
      <c r="Z303" s="11"/>
      <c r="AB303" s="11"/>
    </row>
    <row r="304" spans="26:28">
      <c r="Z304" s="11"/>
      <c r="AB304" s="11"/>
    </row>
    <row r="305" spans="26:28">
      <c r="Z305" s="11"/>
      <c r="AB305" s="11"/>
    </row>
    <row r="306" spans="26:28">
      <c r="Z306" s="11"/>
      <c r="AB306" s="11"/>
    </row>
    <row r="307" spans="26:28">
      <c r="Z307" s="11"/>
      <c r="AB307" s="11"/>
    </row>
    <row r="308" spans="26:28">
      <c r="Z308" s="11"/>
      <c r="AB308" s="11"/>
    </row>
    <row r="309" spans="26:28">
      <c r="Z309" s="11"/>
      <c r="AB309" s="11"/>
    </row>
    <row r="310" spans="26:28">
      <c r="Z310" s="11"/>
      <c r="AB310" s="11"/>
    </row>
    <row r="311" spans="26:28">
      <c r="Z311" s="11"/>
      <c r="AB311" s="11"/>
    </row>
    <row r="312" spans="26:28">
      <c r="Z312" s="11"/>
      <c r="AB312" s="11"/>
    </row>
    <row r="313" spans="26:28">
      <c r="Z313" s="11"/>
      <c r="AB313" s="11"/>
    </row>
    <row r="314" spans="26:28">
      <c r="Z314" s="11"/>
      <c r="AB314" s="11"/>
    </row>
    <row r="315" spans="26:28">
      <c r="Z315" s="11"/>
      <c r="AB315" s="11"/>
    </row>
    <row r="316" spans="26:28">
      <c r="Z316" s="11"/>
      <c r="AB316" s="11"/>
    </row>
  </sheetData>
  <mergeCells count="227">
    <mergeCell ref="AF69:AG69"/>
    <mergeCell ref="AF70:AG70"/>
    <mergeCell ref="AF71:AG71"/>
    <mergeCell ref="AF72:AG72"/>
    <mergeCell ref="AF63:AG63"/>
    <mergeCell ref="AF64:AG64"/>
    <mergeCell ref="AF65:AG65"/>
    <mergeCell ref="AF66:AG66"/>
    <mergeCell ref="AF67:AG67"/>
    <mergeCell ref="AF68:AG68"/>
    <mergeCell ref="AF57:AG57"/>
    <mergeCell ref="AF58:AG58"/>
    <mergeCell ref="AF59:AG59"/>
    <mergeCell ref="AF60:AG60"/>
    <mergeCell ref="AF61:AG61"/>
    <mergeCell ref="AF62:AG62"/>
    <mergeCell ref="AF51:AG51"/>
    <mergeCell ref="AF52:AG52"/>
    <mergeCell ref="AF53:AG53"/>
    <mergeCell ref="AF54:AG54"/>
    <mergeCell ref="AF55:AG55"/>
    <mergeCell ref="AF56:AG56"/>
    <mergeCell ref="AF45:AG45"/>
    <mergeCell ref="AF46:AG46"/>
    <mergeCell ref="AF47:AG47"/>
    <mergeCell ref="AF48:AG48"/>
    <mergeCell ref="AF49:AG49"/>
    <mergeCell ref="AF50:AG50"/>
    <mergeCell ref="AF39:AG39"/>
    <mergeCell ref="AF40:AG40"/>
    <mergeCell ref="AF41:AG41"/>
    <mergeCell ref="AF42:AG42"/>
    <mergeCell ref="AF43:AG43"/>
    <mergeCell ref="AF44:AG44"/>
    <mergeCell ref="AF33:AG33"/>
    <mergeCell ref="AF34:AG34"/>
    <mergeCell ref="AF35:AG35"/>
    <mergeCell ref="AF36:AG36"/>
    <mergeCell ref="AF37:AG37"/>
    <mergeCell ref="AF38:AG38"/>
    <mergeCell ref="AF27:AG27"/>
    <mergeCell ref="AF28:AG28"/>
    <mergeCell ref="AF29:AG29"/>
    <mergeCell ref="AF30:AG30"/>
    <mergeCell ref="AF31:AG31"/>
    <mergeCell ref="AF32:AG32"/>
    <mergeCell ref="AF21:AG21"/>
    <mergeCell ref="AF22:AG22"/>
    <mergeCell ref="AF23:AG23"/>
    <mergeCell ref="AF24:AG24"/>
    <mergeCell ref="AF25:AG25"/>
    <mergeCell ref="AF26:AG26"/>
    <mergeCell ref="AF17:AG17"/>
    <mergeCell ref="AF18:AG18"/>
    <mergeCell ref="AF19:AG19"/>
    <mergeCell ref="AF20:AG20"/>
    <mergeCell ref="AF15:AG15"/>
    <mergeCell ref="AF16:AG16"/>
    <mergeCell ref="DV12:DV14"/>
    <mergeCell ref="DW12:DW14"/>
    <mergeCell ref="DX12:DX14"/>
    <mergeCell ref="DY12:DY14"/>
    <mergeCell ref="DZ12:DZ14"/>
    <mergeCell ref="DD12:DD14"/>
    <mergeCell ref="DE12:DE14"/>
    <mergeCell ref="DF12:DF14"/>
    <mergeCell ref="DG12:DG14"/>
    <mergeCell ref="DH12:DH14"/>
    <mergeCell ref="DI12:DI14"/>
    <mergeCell ref="CP11:CP14"/>
    <mergeCell ref="BU11:BU14"/>
    <mergeCell ref="BV11:BV14"/>
    <mergeCell ref="BW11:BW14"/>
    <mergeCell ref="BL11:BL14"/>
    <mergeCell ref="BM11:BM14"/>
    <mergeCell ref="BN11:BN14"/>
    <mergeCell ref="BO11:BO14"/>
    <mergeCell ref="BP11:BP14"/>
    <mergeCell ref="AU11:AX11"/>
    <mergeCell ref="AZ11:AZ14"/>
    <mergeCell ref="DP12:DP14"/>
    <mergeCell ref="DQ12:DQ14"/>
    <mergeCell ref="DR12:DR14"/>
    <mergeCell ref="DS12:DS14"/>
    <mergeCell ref="DT12:DT14"/>
    <mergeCell ref="DU12:DU14"/>
    <mergeCell ref="DJ12:DJ14"/>
    <mergeCell ref="DK12:DK14"/>
    <mergeCell ref="DL12:DL14"/>
    <mergeCell ref="DM12:DM14"/>
    <mergeCell ref="DN12:DN14"/>
    <mergeCell ref="DO12:DO14"/>
    <mergeCell ref="EE11:EE14"/>
    <mergeCell ref="R12:R14"/>
    <mergeCell ref="S12:S14"/>
    <mergeCell ref="T12:T14"/>
    <mergeCell ref="U12:U14"/>
    <mergeCell ref="AA12:AA14"/>
    <mergeCell ref="CJ11:CJ14"/>
    <mergeCell ref="CK11:CK14"/>
    <mergeCell ref="CL11:CL14"/>
    <mergeCell ref="CM11:CM14"/>
    <mergeCell ref="CN11:CN14"/>
    <mergeCell ref="CO11:CO14"/>
    <mergeCell ref="CB11:CB14"/>
    <mergeCell ref="CC11:CC14"/>
    <mergeCell ref="CD11:CD14"/>
    <mergeCell ref="CE11:CE14"/>
    <mergeCell ref="CF11:CF14"/>
    <mergeCell ref="CG11:CG14"/>
    <mergeCell ref="BR11:BR14"/>
    <mergeCell ref="BS11:BS14"/>
    <mergeCell ref="BT11:BT14"/>
    <mergeCell ref="AB12:AB14"/>
    <mergeCell ref="AF12:AJ12"/>
    <mergeCell ref="AK12:AM12"/>
    <mergeCell ref="AN9:AP10"/>
    <mergeCell ref="AC11:AC14"/>
    <mergeCell ref="AD11:AD14"/>
    <mergeCell ref="AE11:AE14"/>
    <mergeCell ref="AQ9:AX10"/>
    <mergeCell ref="AF11:AM11"/>
    <mergeCell ref="EB11:EB14"/>
    <mergeCell ref="EC11:EC14"/>
    <mergeCell ref="ED11:ED14"/>
    <mergeCell ref="AQ12:AQ14"/>
    <mergeCell ref="AR12:AR14"/>
    <mergeCell ref="AS12:AS14"/>
    <mergeCell ref="AF13:AG14"/>
    <mergeCell ref="AH13:AH14"/>
    <mergeCell ref="AI13:AI14"/>
    <mergeCell ref="AJ13:AJ14"/>
    <mergeCell ref="AK13:AK14"/>
    <mergeCell ref="AL13:AM13"/>
    <mergeCell ref="AN11:AN14"/>
    <mergeCell ref="AO11:AO14"/>
    <mergeCell ref="AP11:AP14"/>
    <mergeCell ref="AQ11:AT11"/>
    <mergeCell ref="AT12:AT14"/>
    <mergeCell ref="EA12:EA14"/>
    <mergeCell ref="G11:G14"/>
    <mergeCell ref="H11:H14"/>
    <mergeCell ref="I11:I14"/>
    <mergeCell ref="X11:X14"/>
    <mergeCell ref="Y11:Y14"/>
    <mergeCell ref="Z11:Z14"/>
    <mergeCell ref="M9:M14"/>
    <mergeCell ref="N9:N14"/>
    <mergeCell ref="O9:O14"/>
    <mergeCell ref="P9:P14"/>
    <mergeCell ref="Q9:AM9"/>
    <mergeCell ref="AU12:AV13"/>
    <mergeCell ref="AW12:AW13"/>
    <mergeCell ref="AX12:AX13"/>
    <mergeCell ref="AZ9:BB10"/>
    <mergeCell ref="BC9:BE10"/>
    <mergeCell ref="BQ11:BQ14"/>
    <mergeCell ref="BE11:BE14"/>
    <mergeCell ref="BG11:BG14"/>
    <mergeCell ref="BH11:BH14"/>
    <mergeCell ref="BI11:BI14"/>
    <mergeCell ref="BJ11:BJ14"/>
    <mergeCell ref="BK11:BK14"/>
    <mergeCell ref="BF9:BF14"/>
    <mergeCell ref="BG9:BR10"/>
    <mergeCell ref="BA11:BA14"/>
    <mergeCell ref="BB11:BB14"/>
    <mergeCell ref="BC11:BC14"/>
    <mergeCell ref="CW10:CW14"/>
    <mergeCell ref="CX10:CX14"/>
    <mergeCell ref="CY10:CY14"/>
    <mergeCell ref="CZ10:CZ14"/>
    <mergeCell ref="CK9:CM10"/>
    <mergeCell ref="CN9:CP10"/>
    <mergeCell ref="CQ9:CQ14"/>
    <mergeCell ref="BX11:BX14"/>
    <mergeCell ref="BY11:BY14"/>
    <mergeCell ref="BZ11:BZ14"/>
    <mergeCell ref="CA11:CA14"/>
    <mergeCell ref="EB8:EE8"/>
    <mergeCell ref="B9:B14"/>
    <mergeCell ref="C9:C14"/>
    <mergeCell ref="D9:D14"/>
    <mergeCell ref="E9:E14"/>
    <mergeCell ref="F9:F14"/>
    <mergeCell ref="G9:I10"/>
    <mergeCell ref="J9:J14"/>
    <mergeCell ref="K9:K14"/>
    <mergeCell ref="L9:L14"/>
    <mergeCell ref="CR9:CW9"/>
    <mergeCell ref="CX9:DC9"/>
    <mergeCell ref="DD9:DO10"/>
    <mergeCell ref="DP9:EA10"/>
    <mergeCell ref="EB9:EE10"/>
    <mergeCell ref="Q10:Q14"/>
    <mergeCell ref="R10:U11"/>
    <mergeCell ref="V10:V14"/>
    <mergeCell ref="W10:W14"/>
    <mergeCell ref="X10:AM10"/>
    <mergeCell ref="BS9:CC10"/>
    <mergeCell ref="CD9:CF10"/>
    <mergeCell ref="CG9:CJ10"/>
    <mergeCell ref="DA10:DA14"/>
    <mergeCell ref="B8:D8"/>
    <mergeCell ref="E8:K8"/>
    <mergeCell ref="BG8:CC8"/>
    <mergeCell ref="CD8:CJ8"/>
    <mergeCell ref="CK8:CQ8"/>
    <mergeCell ref="CR8:DC8"/>
    <mergeCell ref="DD8:EA8"/>
    <mergeCell ref="AY9:AY14"/>
    <mergeCell ref="AZ2:BD2"/>
    <mergeCell ref="AZ3:AZ4"/>
    <mergeCell ref="BA3:BA4"/>
    <mergeCell ref="BB3:BB4"/>
    <mergeCell ref="BC3:BC4"/>
    <mergeCell ref="BD3:BD4"/>
    <mergeCell ref="CR3:DC6"/>
    <mergeCell ref="DE3:DJ6"/>
    <mergeCell ref="BD11:BD14"/>
    <mergeCell ref="DB10:DB14"/>
    <mergeCell ref="DC10:DC14"/>
    <mergeCell ref="CR10:CR14"/>
    <mergeCell ref="CS10:CS14"/>
    <mergeCell ref="CT10:CT14"/>
    <mergeCell ref="CU10:CU14"/>
    <mergeCell ref="CV10:CV14"/>
  </mergeCells>
  <phoneticPr fontId="1"/>
  <conditionalFormatting sqref="BF16:BF17 BF69:BF72">
    <cfRule type="expression" dxfId="3" priority="4">
      <formula>BF16&lt;=31</formula>
    </cfRule>
  </conditionalFormatting>
  <conditionalFormatting sqref="CF16:CF72">
    <cfRule type="cellIs" dxfId="2" priority="3" operator="greaterThan">
      <formula>12</formula>
    </cfRule>
  </conditionalFormatting>
  <conditionalFormatting sqref="AB16:AB1048576">
    <cfRule type="expression" dxfId="1" priority="2">
      <formula>$O16="双方向協定型"</formula>
    </cfRule>
  </conditionalFormatting>
  <conditionalFormatting sqref="BF15">
    <cfRule type="expression" dxfId="0" priority="1">
      <formula>BF15&lt;=31</formula>
    </cfRule>
  </conditionalFormatting>
  <dataValidations count="25">
    <dataValidation type="custom" allowBlank="1" showInputMessage="1" showErrorMessage="1" sqref="AB103">
      <formula1>COUNTIF($AB$15:$AB$102,AB103)&lt;=1</formula1>
    </dataValidation>
    <dataValidation type="date" allowBlank="1" showInputMessage="1" showErrorMessage="1" sqref="V1:V14 V16:V1048576">
      <formula1>1</formula1>
      <formula2>42004</formula2>
    </dataValidation>
    <dataValidation type="list" allowBlank="1" showInputMessage="1" showErrorMessage="1" sqref="E17:E72">
      <formula1>"変更"</formula1>
    </dataValidation>
    <dataValidation type="list" allowBlank="1" showInputMessage="1" showErrorMessage="1" sqref="AI66:AI72">
      <formula1>"継続希望,休止希望,辞退希望"</formula1>
    </dataValidation>
    <dataValidation type="list" allowBlank="1" showInputMessage="1" showErrorMessage="1" sqref="AC15:AD15 AC16:AC72 B15:D72 J16:J101 Y16:Y72">
      <formula1>"○"</formula1>
    </dataValidation>
    <dataValidation type="list" allowBlank="1" showInputMessage="1" showErrorMessage="1" sqref="AZ5 AZ15:AZ72 CK15:CP72">
      <formula1>"2015,2016"</formula1>
    </dataValidation>
    <dataValidation type="list" allowBlank="1" showInputMessage="1" showErrorMessage="1" sqref="BC5 BC15:BC72">
      <formula1>"2015,2016,2017"</formula1>
    </dataValidation>
    <dataValidation type="list" allowBlank="1" showInputMessage="1" showErrorMessage="1" sqref="BD5 BA5 BD15:BD72 BA15:BA72">
      <formula1>"4,5,6,7,8,9,10,11,12,1,2,3"</formula1>
    </dataValidation>
    <dataValidation type="list" allowBlank="1" showInputMessage="1" showErrorMessage="1" sqref="BE15:BE16 BB15:BB16">
      <formula1>"1,2,3,4,5,6,7,8,9,10,11,12,13,14,15,16,17,18,19,20,21,22,23,24,25,26,27,28,29,30,31"</formula1>
    </dataValidation>
    <dataValidation type="list" allowBlank="1" showInputMessage="1" showErrorMessage="1" sqref="E15:E16 J15 H15:I72">
      <formula1>"1,2,3,4,5,6,7,8,9,10,11,12,"</formula1>
    </dataValidation>
    <dataValidation imeMode="off" allowBlank="1" showInputMessage="1" showErrorMessage="1" sqref="AU16:AU72 AX16:AX306"/>
    <dataValidation type="list" allowBlank="1" showInputMessage="1" showErrorMessage="1" sqref="O15:O112">
      <formula1>"双方向協定型,短期研修・研究型,ICI-ECP型"</formula1>
    </dataValidation>
    <dataValidation type="custom" allowBlank="1" showInputMessage="1" showErrorMessage="1" sqref="AB16:AB102">
      <formula1>AND(COUNTIF($AB$15:$AB$102,AB16)&lt;=1,LEN(AB16)&lt;=3)</formula1>
    </dataValidation>
    <dataValidation type="decimal" allowBlank="1" showInputMessage="1" showErrorMessage="1" sqref="Z16:Z100">
      <formula1>2</formula1>
      <formula2>3</formula2>
    </dataValidation>
    <dataValidation type="list" allowBlank="1" showInputMessage="1" showErrorMessage="1" sqref="AI15:AI65">
      <formula1>"継続希望,休止希望,辞退希望,第一種のみ継続,第二種のみ継続"</formula1>
    </dataValidation>
    <dataValidation type="textLength" operator="equal" allowBlank="1" showInputMessage="1" showErrorMessage="1" sqref="AF16:AH69">
      <formula1>11</formula1>
    </dataValidation>
    <dataValidation type="textLength" operator="equal" allowBlank="1" showInputMessage="1" showErrorMessage="1" sqref="N16:N72">
      <formula1>13</formula1>
    </dataValidation>
    <dataValidation type="list" allowBlank="1" showInputMessage="1" showErrorMessage="1" sqref="AY15:AY73">
      <formula1>"有,無"</formula1>
    </dataValidation>
    <dataValidation type="textLength" imeMode="halfAlpha" operator="equal" allowBlank="1" showInputMessage="1" showErrorMessage="1" sqref="AQ16:AQ1048576">
      <formula1>3</formula1>
    </dataValidation>
    <dataValidation type="list" allowBlank="1" showInputMessage="1" showErrorMessage="1" sqref="AD16:AD72">
      <formula1>"○,不要"</formula1>
    </dataValidation>
    <dataValidation type="list" allowBlank="1" showInputMessage="1" showErrorMessage="1" sqref="W15:W72">
      <formula1>"男,女"</formula1>
    </dataValidation>
    <dataValidation imeMode="halfKatakana" allowBlank="1" showInputMessage="1" showErrorMessage="1" sqref="T15:U72"/>
    <dataValidation type="list" allowBlank="1" showInputMessage="1" showErrorMessage="1" sqref="AE15:AE72">
      <formula1>"在籍大学等で学業継続,在籍大学等の学位を取得"</formula1>
    </dataValidation>
    <dataValidation type="list" allowBlank="1" showInputMessage="1" showErrorMessage="1" sqref="F15:F72">
      <formula1>"取消し,補欠"</formula1>
    </dataValidation>
    <dataValidation type="list" allowBlank="1" showInputMessage="1" showErrorMessage="1" sqref="AO15:AO72">
      <formula1>"U,M,D,J,C,P"</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
  <sheetViews>
    <sheetView workbookViewId="0">
      <selection activeCell="F10" sqref="F10"/>
    </sheetView>
  </sheetViews>
  <sheetFormatPr defaultRowHeight="13.5"/>
  <cols>
    <col min="6" max="6" width="11.875" customWidth="1"/>
    <col min="7" max="7" width="13.875" customWidth="1"/>
    <col min="9" max="10" width="17.125" customWidth="1"/>
    <col min="13" max="13" width="11.125" customWidth="1"/>
    <col min="14" max="14" width="13.5" customWidth="1"/>
    <col min="15" max="15" width="14" customWidth="1"/>
    <col min="16" max="16" width="13.625" customWidth="1"/>
    <col min="17" max="17" width="20.125" customWidth="1"/>
  </cols>
  <sheetData>
    <row r="1" spans="1:17">
      <c r="A1" s="44" t="s">
        <v>151</v>
      </c>
      <c r="B1" s="44" t="s">
        <v>152</v>
      </c>
      <c r="C1" s="44" t="s">
        <v>153</v>
      </c>
      <c r="D1" s="44" t="s">
        <v>154</v>
      </c>
      <c r="E1" s="45" t="s">
        <v>155</v>
      </c>
      <c r="F1" s="46" t="s">
        <v>156</v>
      </c>
      <c r="G1" s="46" t="s">
        <v>157</v>
      </c>
      <c r="H1" s="44" t="s">
        <v>158</v>
      </c>
      <c r="I1" s="47" t="s">
        <v>159</v>
      </c>
      <c r="J1" s="44" t="s">
        <v>160</v>
      </c>
      <c r="K1" s="48" t="s">
        <v>133</v>
      </c>
      <c r="L1" s="49" t="s">
        <v>134</v>
      </c>
      <c r="M1" s="48" t="s">
        <v>161</v>
      </c>
      <c r="N1" s="45" t="s">
        <v>162</v>
      </c>
      <c r="O1" s="43" t="s">
        <v>149</v>
      </c>
      <c r="P1" s="43" t="s">
        <v>150</v>
      </c>
      <c r="Q1" s="47" t="s">
        <v>135</v>
      </c>
    </row>
    <row r="2" spans="1:17">
      <c r="A2" s="31">
        <f>申請書!C6</f>
        <v>0</v>
      </c>
      <c r="B2" s="31">
        <f>申請書!L6</f>
        <v>0</v>
      </c>
      <c r="C2" s="31">
        <f>申請書!C4</f>
        <v>0</v>
      </c>
      <c r="D2" s="31">
        <f>申請書!L4</f>
        <v>0</v>
      </c>
      <c r="E2" s="31">
        <f>申請書!L7</f>
        <v>0</v>
      </c>
      <c r="F2" s="31">
        <f>申請書!A13</f>
        <v>0</v>
      </c>
      <c r="G2" s="31">
        <f>申請書!H13</f>
        <v>0</v>
      </c>
      <c r="H2" s="33"/>
      <c r="I2" s="32">
        <f>申請書!C7</f>
        <v>0</v>
      </c>
      <c r="J2" s="31">
        <f>申請書!L9</f>
        <v>0</v>
      </c>
      <c r="K2" s="31">
        <f>申請書!T30</f>
        <v>0</v>
      </c>
      <c r="L2" s="35">
        <f>申請書!T32</f>
        <v>0</v>
      </c>
      <c r="M2" s="31">
        <f>申請書!N34</f>
        <v>0</v>
      </c>
      <c r="N2" s="31">
        <f>申請書!B32</f>
        <v>0</v>
      </c>
      <c r="O2" s="32" t="e">
        <f>#REF!</f>
        <v>#REF!</v>
      </c>
      <c r="P2" s="32" t="e">
        <f>#REF!</f>
        <v>#REF!</v>
      </c>
      <c r="Q2" s="33"/>
    </row>
  </sheetData>
  <phoneticPr fontId="1"/>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4"/>
  <sheetViews>
    <sheetView workbookViewId="0">
      <selection activeCell="C6" sqref="C6"/>
    </sheetView>
  </sheetViews>
  <sheetFormatPr defaultRowHeight="13.5"/>
  <cols>
    <col min="3" max="4" width="12.125" customWidth="1"/>
    <col min="5" max="5" width="22.25" customWidth="1"/>
    <col min="6" max="6" width="20.25" customWidth="1"/>
    <col min="7" max="8" width="10.5" bestFit="1" customWidth="1"/>
  </cols>
  <sheetData>
    <row r="1" spans="1:22">
      <c r="A1" s="37" t="s">
        <v>2</v>
      </c>
      <c r="B1" s="38" t="s">
        <v>3</v>
      </c>
      <c r="C1" s="38" t="s">
        <v>82</v>
      </c>
      <c r="D1" s="38" t="s">
        <v>144</v>
      </c>
      <c r="E1" s="38" t="s">
        <v>141</v>
      </c>
      <c r="F1" s="38" t="s">
        <v>131</v>
      </c>
      <c r="G1" s="38" t="s">
        <v>142</v>
      </c>
      <c r="H1" s="38" t="s">
        <v>143</v>
      </c>
      <c r="I1" s="36"/>
      <c r="J1" s="36"/>
      <c r="K1" s="36"/>
      <c r="L1" s="36" t="s">
        <v>3</v>
      </c>
      <c r="M1" s="34"/>
      <c r="N1" s="34"/>
      <c r="O1" s="34"/>
      <c r="P1" s="34"/>
      <c r="Q1" s="34"/>
      <c r="R1" s="34"/>
      <c r="S1" s="34"/>
      <c r="T1" s="34"/>
      <c r="U1" s="34"/>
      <c r="V1" s="34"/>
    </row>
    <row r="2" spans="1:22">
      <c r="A2" s="31">
        <f>申請書!C6</f>
        <v>0</v>
      </c>
      <c r="B2" s="31">
        <f>申請書!L6</f>
        <v>0</v>
      </c>
      <c r="C2" s="31">
        <f>申請書!L7</f>
        <v>0</v>
      </c>
      <c r="D2" s="39" t="s">
        <v>145</v>
      </c>
      <c r="E2" s="40" t="s">
        <v>342</v>
      </c>
      <c r="F2" s="31">
        <f>申請書!L11</f>
        <v>0</v>
      </c>
      <c r="G2" s="32">
        <f>申請書!B34</f>
        <v>0</v>
      </c>
      <c r="H2" s="32">
        <f>申請書!B37</f>
        <v>0</v>
      </c>
    </row>
    <row r="4" spans="1:22">
      <c r="D4" s="41"/>
    </row>
  </sheetData>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0"/>
  <sheetViews>
    <sheetView topLeftCell="A37" workbookViewId="0">
      <selection activeCell="E52" sqref="E52"/>
    </sheetView>
  </sheetViews>
  <sheetFormatPr defaultRowHeight="13.5"/>
  <cols>
    <col min="1" max="1" width="13.75" customWidth="1"/>
    <col min="2" max="2" width="32" customWidth="1"/>
  </cols>
  <sheetData>
    <row r="1" spans="1:2">
      <c r="A1" s="19" t="s">
        <v>104</v>
      </c>
      <c r="B1" s="16" t="s">
        <v>105</v>
      </c>
    </row>
    <row r="2" spans="1:2">
      <c r="A2" s="21"/>
      <c r="B2" s="16" t="s">
        <v>106</v>
      </c>
    </row>
    <row r="3" spans="1:2">
      <c r="A3" s="21"/>
      <c r="B3" s="16" t="s">
        <v>107</v>
      </c>
    </row>
    <row r="4" spans="1:2">
      <c r="A4" s="20"/>
      <c r="B4" s="16" t="s">
        <v>108</v>
      </c>
    </row>
    <row r="6" spans="1:2">
      <c r="A6" s="19" t="s">
        <v>81</v>
      </c>
      <c r="B6" s="16" t="s">
        <v>92</v>
      </c>
    </row>
    <row r="7" spans="1:2">
      <c r="A7" s="21"/>
      <c r="B7" s="16" t="s">
        <v>109</v>
      </c>
    </row>
    <row r="8" spans="1:2">
      <c r="A8" s="20"/>
      <c r="B8" s="16" t="s">
        <v>110</v>
      </c>
    </row>
    <row r="10" spans="1:2">
      <c r="A10" s="19" t="s">
        <v>111</v>
      </c>
      <c r="B10" s="16">
        <v>1</v>
      </c>
    </row>
    <row r="11" spans="1:2">
      <c r="A11" s="21"/>
      <c r="B11" s="16">
        <v>2</v>
      </c>
    </row>
    <row r="12" spans="1:2">
      <c r="A12" s="21"/>
      <c r="B12" s="16">
        <v>3</v>
      </c>
    </row>
    <row r="13" spans="1:2">
      <c r="A13" s="20"/>
      <c r="B13" s="16">
        <v>4</v>
      </c>
    </row>
    <row r="15" spans="1:2">
      <c r="A15" s="15" t="s">
        <v>96</v>
      </c>
      <c r="B15" s="16" t="s">
        <v>95</v>
      </c>
    </row>
    <row r="16" spans="1:2">
      <c r="A16" s="17"/>
      <c r="B16" s="16" t="s">
        <v>94</v>
      </c>
    </row>
    <row r="17" spans="1:2">
      <c r="A17" s="18"/>
      <c r="B17" s="16" t="s">
        <v>97</v>
      </c>
    </row>
    <row r="19" spans="1:2">
      <c r="A19" s="15" t="s">
        <v>98</v>
      </c>
      <c r="B19" s="16" t="s">
        <v>95</v>
      </c>
    </row>
    <row r="20" spans="1:2">
      <c r="A20" s="17"/>
      <c r="B20" s="16" t="s">
        <v>94</v>
      </c>
    </row>
    <row r="21" spans="1:2">
      <c r="A21" s="18"/>
      <c r="B21" s="16" t="s">
        <v>97</v>
      </c>
    </row>
    <row r="23" spans="1:2">
      <c r="A23" s="15" t="s">
        <v>100</v>
      </c>
      <c r="B23" s="16" t="s">
        <v>99</v>
      </c>
    </row>
    <row r="24" spans="1:2">
      <c r="A24" s="17"/>
      <c r="B24" s="16" t="s">
        <v>101</v>
      </c>
    </row>
    <row r="25" spans="1:2">
      <c r="A25" s="18"/>
      <c r="B25" s="16" t="s">
        <v>102</v>
      </c>
    </row>
    <row r="27" spans="1:2">
      <c r="A27" s="19" t="s">
        <v>103</v>
      </c>
      <c r="B27" s="16" t="s">
        <v>95</v>
      </c>
    </row>
    <row r="28" spans="1:2">
      <c r="A28" s="20"/>
      <c r="B28" s="16" t="s">
        <v>94</v>
      </c>
    </row>
    <row r="30" spans="1:2">
      <c r="A30" s="19" t="s">
        <v>122</v>
      </c>
      <c r="B30" s="16" t="s">
        <v>123</v>
      </c>
    </row>
    <row r="31" spans="1:2">
      <c r="A31" s="20"/>
      <c r="B31" s="16" t="s">
        <v>124</v>
      </c>
    </row>
    <row r="32" spans="1:2">
      <c r="B32" s="23"/>
    </row>
    <row r="33" spans="1:2">
      <c r="A33" s="19" t="s">
        <v>126</v>
      </c>
      <c r="B33" s="16" t="s">
        <v>127</v>
      </c>
    </row>
    <row r="34" spans="1:2">
      <c r="A34" s="21"/>
      <c r="B34" s="16" t="s">
        <v>128</v>
      </c>
    </row>
    <row r="35" spans="1:2">
      <c r="A35" s="21"/>
      <c r="B35" s="16" t="s">
        <v>129</v>
      </c>
    </row>
    <row r="36" spans="1:2">
      <c r="A36" s="42"/>
      <c r="B36" s="16" t="s">
        <v>147</v>
      </c>
    </row>
    <row r="38" spans="1:2">
      <c r="A38" s="19" t="s">
        <v>139</v>
      </c>
      <c r="B38" s="16" t="s">
        <v>95</v>
      </c>
    </row>
    <row r="39" spans="1:2">
      <c r="A39" s="20"/>
      <c r="B39" s="16" t="s">
        <v>94</v>
      </c>
    </row>
    <row r="41" spans="1:2">
      <c r="A41" s="15" t="s">
        <v>295</v>
      </c>
      <c r="B41" s="16" t="s">
        <v>296</v>
      </c>
    </row>
    <row r="42" spans="1:2">
      <c r="A42" s="17"/>
      <c r="B42" s="16" t="s">
        <v>297</v>
      </c>
    </row>
    <row r="43" spans="1:2">
      <c r="A43" s="17"/>
      <c r="B43" s="16" t="s">
        <v>298</v>
      </c>
    </row>
    <row r="44" spans="1:2">
      <c r="A44" s="17"/>
      <c r="B44" s="16" t="s">
        <v>299</v>
      </c>
    </row>
    <row r="45" spans="1:2">
      <c r="A45" s="17"/>
      <c r="B45" s="16" t="s">
        <v>300</v>
      </c>
    </row>
    <row r="46" spans="1:2">
      <c r="A46" s="17"/>
      <c r="B46" s="16" t="s">
        <v>301</v>
      </c>
    </row>
    <row r="47" spans="1:2">
      <c r="A47" s="17"/>
      <c r="B47" s="16" t="s">
        <v>302</v>
      </c>
    </row>
    <row r="48" spans="1:2">
      <c r="A48" s="17"/>
      <c r="B48" s="16" t="s">
        <v>303</v>
      </c>
    </row>
    <row r="49" spans="1:2">
      <c r="A49" s="17"/>
      <c r="B49" s="16" t="s">
        <v>304</v>
      </c>
    </row>
    <row r="50" spans="1:2">
      <c r="A50" s="17"/>
      <c r="B50" s="16" t="s">
        <v>305</v>
      </c>
    </row>
    <row r="51" spans="1:2">
      <c r="A51" s="17"/>
      <c r="B51" s="16" t="s">
        <v>306</v>
      </c>
    </row>
    <row r="52" spans="1:2">
      <c r="A52" s="17"/>
      <c r="B52" s="16" t="s">
        <v>307</v>
      </c>
    </row>
    <row r="53" spans="1:2">
      <c r="A53" s="17"/>
      <c r="B53" s="16" t="s">
        <v>308</v>
      </c>
    </row>
    <row r="54" spans="1:2">
      <c r="A54" s="17"/>
      <c r="B54" s="16" t="s">
        <v>309</v>
      </c>
    </row>
    <row r="55" spans="1:2">
      <c r="A55" s="17"/>
      <c r="B55" s="16" t="s">
        <v>310</v>
      </c>
    </row>
    <row r="56" spans="1:2">
      <c r="A56" s="17"/>
      <c r="B56" s="16" t="s">
        <v>311</v>
      </c>
    </row>
    <row r="57" spans="1:2">
      <c r="A57" s="17"/>
      <c r="B57" s="16" t="s">
        <v>312</v>
      </c>
    </row>
    <row r="58" spans="1:2">
      <c r="A58" s="17"/>
      <c r="B58" s="16" t="s">
        <v>316</v>
      </c>
    </row>
    <row r="59" spans="1:2">
      <c r="A59" s="17"/>
      <c r="B59" s="16" t="s">
        <v>315</v>
      </c>
    </row>
    <row r="60" spans="1:2">
      <c r="A60" s="18"/>
      <c r="B60" s="16" t="s">
        <v>317</v>
      </c>
    </row>
  </sheetData>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zoomScaleNormal="100" workbookViewId="0">
      <selection activeCell="B11" sqref="B11:I12"/>
    </sheetView>
  </sheetViews>
  <sheetFormatPr defaultRowHeight="13.5"/>
  <cols>
    <col min="1" max="1" width="7.5" customWidth="1"/>
    <col min="9" max="9" width="13" customWidth="1"/>
    <col min="10" max="10" width="5.25" customWidth="1"/>
  </cols>
  <sheetData>
    <row r="1" spans="1:10">
      <c r="A1" s="921" t="s">
        <v>355</v>
      </c>
      <c r="B1" s="922"/>
      <c r="C1" s="922"/>
      <c r="D1" s="922"/>
      <c r="E1" s="922"/>
      <c r="F1" s="922"/>
      <c r="G1" s="922"/>
      <c r="H1" s="922"/>
      <c r="I1" s="922"/>
      <c r="J1" s="922"/>
    </row>
    <row r="2" spans="1:10" ht="14.25">
      <c r="A2" s="242"/>
    </row>
    <row r="3" spans="1:10" ht="14.25">
      <c r="A3" s="242"/>
    </row>
    <row r="4" spans="1:10" ht="21.75" customHeight="1">
      <c r="A4" s="242"/>
    </row>
    <row r="5" spans="1:10" ht="17.25">
      <c r="A5" s="923" t="s">
        <v>343</v>
      </c>
      <c r="B5" s="919"/>
      <c r="C5" s="919"/>
      <c r="D5" s="919"/>
      <c r="E5" s="919"/>
      <c r="F5" s="919"/>
      <c r="G5" s="919"/>
      <c r="H5" s="919"/>
      <c r="I5" s="919"/>
      <c r="J5" s="919"/>
    </row>
    <row r="6" spans="1:10" ht="45" customHeight="1">
      <c r="A6" s="244"/>
    </row>
    <row r="7" spans="1:10">
      <c r="A7" s="920" t="s">
        <v>344</v>
      </c>
      <c r="B7" s="919"/>
      <c r="C7" s="919"/>
    </row>
    <row r="8" spans="1:10" ht="14.25">
      <c r="A8" s="246"/>
    </row>
    <row r="9" spans="1:10" ht="14.25">
      <c r="A9" s="246"/>
    </row>
    <row r="10" spans="1:10" ht="14.25">
      <c r="A10" s="246"/>
    </row>
    <row r="11" spans="1:10">
      <c r="A11" s="245"/>
      <c r="B11" s="920" t="s">
        <v>345</v>
      </c>
      <c r="C11" s="919"/>
      <c r="D11" s="919"/>
      <c r="E11" s="919"/>
      <c r="F11" s="919"/>
      <c r="G11" s="919"/>
      <c r="H11" s="919"/>
      <c r="I11" s="919"/>
      <c r="J11" s="247"/>
    </row>
    <row r="12" spans="1:10" ht="98.25" customHeight="1">
      <c r="A12" s="247"/>
      <c r="B12" s="919"/>
      <c r="C12" s="919"/>
      <c r="D12" s="919"/>
      <c r="E12" s="919"/>
      <c r="F12" s="919"/>
      <c r="G12" s="919"/>
      <c r="H12" s="919"/>
      <c r="I12" s="919"/>
      <c r="J12" s="247"/>
    </row>
    <row r="13" spans="1:10" ht="26.25" customHeight="1">
      <c r="A13" s="247"/>
      <c r="B13" s="247"/>
      <c r="C13" s="247"/>
      <c r="D13" s="247"/>
      <c r="E13" s="247"/>
      <c r="F13" s="247"/>
      <c r="G13" s="247"/>
      <c r="H13" s="247"/>
      <c r="I13" s="247"/>
      <c r="J13" s="247"/>
    </row>
    <row r="14" spans="1:10">
      <c r="A14" s="918" t="s">
        <v>346</v>
      </c>
      <c r="B14" s="919"/>
      <c r="C14" s="919"/>
      <c r="D14" s="919"/>
      <c r="E14" s="919"/>
      <c r="F14" s="919"/>
      <c r="G14" s="919"/>
      <c r="H14" s="919"/>
      <c r="I14" s="919"/>
      <c r="J14" s="919"/>
    </row>
    <row r="15" spans="1:10">
      <c r="A15" s="243"/>
    </row>
    <row r="16" spans="1:10">
      <c r="A16" s="243"/>
    </row>
    <row r="17" spans="1:10" ht="31.5" customHeight="1">
      <c r="A17" s="245"/>
      <c r="B17" s="920" t="s">
        <v>347</v>
      </c>
      <c r="C17" s="919"/>
      <c r="D17" s="919"/>
      <c r="E17" s="919"/>
      <c r="F17" s="919"/>
      <c r="G17" s="919"/>
      <c r="H17" s="919"/>
      <c r="I17" s="919"/>
      <c r="J17" s="247"/>
    </row>
    <row r="18" spans="1:10" ht="14.25">
      <c r="A18" s="246"/>
    </row>
    <row r="19" spans="1:10" ht="33.75" customHeight="1">
      <c r="A19" s="245"/>
      <c r="B19" s="920" t="s">
        <v>348</v>
      </c>
      <c r="C19" s="919"/>
      <c r="D19" s="919"/>
      <c r="E19" s="919"/>
      <c r="F19" s="919"/>
      <c r="G19" s="919"/>
      <c r="H19" s="919"/>
      <c r="I19" s="919"/>
      <c r="J19" s="247"/>
    </row>
    <row r="20" spans="1:10" ht="28.5" customHeight="1">
      <c r="A20" s="245"/>
      <c r="B20" s="920" t="s">
        <v>349</v>
      </c>
      <c r="C20" s="919"/>
      <c r="D20" s="919"/>
      <c r="E20" s="919"/>
      <c r="F20" s="919"/>
      <c r="G20" s="919"/>
      <c r="H20" s="919"/>
      <c r="I20" s="919"/>
      <c r="J20" s="247"/>
    </row>
    <row r="21" spans="1:10" ht="14.25">
      <c r="A21" s="246"/>
    </row>
    <row r="22" spans="1:10" ht="20.100000000000001" customHeight="1">
      <c r="A22" s="248"/>
      <c r="B22" s="924" t="s">
        <v>350</v>
      </c>
      <c r="C22" s="925"/>
      <c r="D22" s="925"/>
      <c r="E22" s="925"/>
      <c r="F22" s="925"/>
      <c r="G22" s="925"/>
      <c r="H22" s="925"/>
      <c r="I22" s="925"/>
      <c r="J22" s="249"/>
    </row>
    <row r="23" spans="1:10" ht="20.100000000000001" customHeight="1">
      <c r="A23" s="249"/>
      <c r="B23" s="925"/>
      <c r="C23" s="925"/>
      <c r="D23" s="925"/>
      <c r="E23" s="925"/>
      <c r="F23" s="925"/>
      <c r="G23" s="925"/>
      <c r="H23" s="925"/>
      <c r="I23" s="925"/>
      <c r="J23" s="249"/>
    </row>
    <row r="24" spans="1:10" ht="20.100000000000001" customHeight="1">
      <c r="A24" s="249"/>
      <c r="B24" s="925"/>
      <c r="C24" s="925"/>
      <c r="D24" s="925"/>
      <c r="E24" s="925"/>
      <c r="F24" s="925"/>
      <c r="G24" s="925"/>
      <c r="H24" s="925"/>
      <c r="I24" s="925"/>
      <c r="J24" s="249"/>
    </row>
    <row r="25" spans="1:10" ht="20.100000000000001" customHeight="1">
      <c r="A25" s="249"/>
      <c r="B25" s="925"/>
      <c r="C25" s="925"/>
      <c r="D25" s="925"/>
      <c r="E25" s="925"/>
      <c r="F25" s="925"/>
      <c r="G25" s="925"/>
      <c r="H25" s="925"/>
      <c r="I25" s="925"/>
      <c r="J25" s="249"/>
    </row>
    <row r="26" spans="1:10" ht="20.100000000000001" customHeight="1">
      <c r="A26" s="249"/>
      <c r="B26" s="925"/>
      <c r="C26" s="925"/>
      <c r="D26" s="925"/>
      <c r="E26" s="925"/>
      <c r="F26" s="925"/>
      <c r="G26" s="925"/>
      <c r="H26" s="925"/>
      <c r="I26" s="925"/>
      <c r="J26" s="249"/>
    </row>
    <row r="27" spans="1:10" ht="20.100000000000001" customHeight="1">
      <c r="A27" s="249"/>
      <c r="B27" s="925"/>
      <c r="C27" s="925"/>
      <c r="D27" s="925"/>
      <c r="E27" s="925"/>
      <c r="F27" s="925"/>
      <c r="G27" s="925"/>
      <c r="H27" s="925"/>
      <c r="I27" s="925"/>
      <c r="J27" s="249"/>
    </row>
    <row r="28" spans="1:10" ht="20.100000000000001" customHeight="1">
      <c r="A28" s="249"/>
      <c r="B28" s="925"/>
      <c r="C28" s="925"/>
      <c r="D28" s="925"/>
      <c r="E28" s="925"/>
      <c r="F28" s="925"/>
      <c r="G28" s="925"/>
      <c r="H28" s="925"/>
      <c r="I28" s="925"/>
      <c r="J28" s="249"/>
    </row>
    <row r="29" spans="1:10" ht="20.100000000000001" customHeight="1">
      <c r="A29" s="249"/>
      <c r="B29" s="249"/>
      <c r="C29" s="249"/>
      <c r="D29" s="249"/>
      <c r="E29" s="249"/>
      <c r="F29" s="249"/>
      <c r="G29" s="249"/>
      <c r="H29" s="249"/>
      <c r="I29" s="249"/>
      <c r="J29" s="249"/>
    </row>
    <row r="30" spans="1:10" ht="30" customHeight="1">
      <c r="A30" s="921" t="s">
        <v>354</v>
      </c>
      <c r="B30" s="922"/>
      <c r="C30" s="922"/>
      <c r="D30" s="922"/>
      <c r="E30" s="922"/>
      <c r="F30" s="922"/>
      <c r="G30" s="922"/>
      <c r="H30" s="922"/>
      <c r="I30" s="922"/>
      <c r="J30" s="922"/>
    </row>
    <row r="31" spans="1:10" ht="30" customHeight="1">
      <c r="A31" s="920" t="s">
        <v>351</v>
      </c>
      <c r="B31" s="919"/>
      <c r="C31" s="919"/>
      <c r="D31" s="919"/>
      <c r="E31" s="919"/>
      <c r="F31" s="919"/>
      <c r="G31" s="919"/>
      <c r="H31" s="919"/>
      <c r="I31" s="919"/>
      <c r="J31" s="919"/>
    </row>
    <row r="32" spans="1:10" ht="30" customHeight="1">
      <c r="A32" s="920" t="s">
        <v>352</v>
      </c>
      <c r="B32" s="919"/>
      <c r="C32" s="919"/>
      <c r="D32" s="919"/>
      <c r="E32" s="919"/>
      <c r="F32" s="919"/>
      <c r="G32" s="919"/>
      <c r="H32" s="919"/>
      <c r="I32" s="919"/>
      <c r="J32" s="919"/>
    </row>
    <row r="33" spans="1:10" ht="30" customHeight="1">
      <c r="A33" s="920" t="s">
        <v>353</v>
      </c>
      <c r="B33" s="919"/>
      <c r="C33" s="919"/>
      <c r="D33" s="919"/>
      <c r="E33" s="919"/>
      <c r="F33" s="919"/>
      <c r="G33" s="919"/>
      <c r="H33" s="919"/>
      <c r="I33" s="919"/>
      <c r="J33" s="919"/>
    </row>
    <row r="34" spans="1:10" ht="30" customHeight="1"/>
  </sheetData>
  <mergeCells count="13">
    <mergeCell ref="B20:I20"/>
    <mergeCell ref="B22:I28"/>
    <mergeCell ref="A33:J33"/>
    <mergeCell ref="A32:J32"/>
    <mergeCell ref="A30:J30"/>
    <mergeCell ref="A31:J31"/>
    <mergeCell ref="A14:J14"/>
    <mergeCell ref="B11:I12"/>
    <mergeCell ref="B17:I17"/>
    <mergeCell ref="B19:I19"/>
    <mergeCell ref="A1:J1"/>
    <mergeCell ref="A5:J5"/>
    <mergeCell ref="A7:C7"/>
  </mergeCells>
  <phoneticPr fontId="1"/>
  <pageMargins left="0.7" right="0.7" top="0.75" bottom="0.75" header="0.3" footer="0.3"/>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申請要領</vt:lpstr>
      <vt:lpstr>申請書</vt:lpstr>
      <vt:lpstr>申請書記入例 </vt:lpstr>
      <vt:lpstr>JASSO</vt:lpstr>
      <vt:lpstr>安否確認データ</vt:lpstr>
      <vt:lpstr>メールアドレス</vt:lpstr>
      <vt:lpstr>ドロップダウンリスト</vt:lpstr>
      <vt:lpstr>理由書</vt:lpstr>
      <vt:lpstr>申請書!Print_Area</vt:lpstr>
      <vt:lpstr>'申請書記入例 '!Print_Area</vt:lpstr>
    </vt:vector>
  </TitlesOfParts>
  <Company>Microsoft Corp.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HONGO</dc:creator>
  <cp:lastModifiedBy>Naoko Nagatsuka</cp:lastModifiedBy>
  <cp:lastPrinted>2015-04-15T07:04:36Z</cp:lastPrinted>
  <dcterms:created xsi:type="dcterms:W3CDTF">2003-03-06T05:09:06Z</dcterms:created>
  <dcterms:modified xsi:type="dcterms:W3CDTF">2015-04-16T01:39:19Z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TC010592961041</vt:lpwstr>
  </property>
</Properties>
</file>